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1.bin" ContentType="application/vnd.openxmlformats-officedocument.oleObject"/>
  <Override PartName="/xl/embeddings/oleObject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928"/>
  <workbookPr defaultThemeVersion="166925"/>
  <bookViews>
    <workbookView xWindow="65416" yWindow="65416" windowWidth="20730" windowHeight="11160" activeTab="0"/>
  </bookViews>
  <sheets>
    <sheet name="Oct-Dec 22" sheetId="1" r:id="rId1"/>
    <sheet name="New Schemes" sheetId="2" r:id="rId2"/>
  </sheets>
  <definedNames/>
  <calcPr calcId="191029"/>
  <extLst/>
</workbook>
</file>

<file path=xl/sharedStrings.xml><?xml version="1.0" encoding="utf-8"?>
<sst xmlns="http://schemas.openxmlformats.org/spreadsheetml/2006/main" count="237" uniqueCount="136">
  <si>
    <t xml:space="preserve">Quarterly data for the quarter October - December 2022 </t>
  </si>
  <si>
    <t xml:space="preserve">Sr </t>
  </si>
  <si>
    <t xml:space="preserve">Scheme Name </t>
  </si>
  <si>
    <t>No. of Schemes as on December 31, 2022</t>
  </si>
  <si>
    <t>No. of Folios as on December 31, 2022</t>
  </si>
  <si>
    <t>Funds Mobilized during the period Oct - Dec 2022 (INR in crore)</t>
  </si>
  <si>
    <t>Net Inflow (+ve)/Outflow (-ve) during the period Oct - Dec 2022 (INR in crore)</t>
  </si>
  <si>
    <t>Net Assets Under Management as on December 31, 2022 (INR in crore)</t>
  </si>
  <si>
    <t>Average Net Assets Under Management for the month December 2022 (INR in crore)</t>
  </si>
  <si>
    <t>No. of segregated portfolios created as on December 31, 2022</t>
  </si>
  <si>
    <t>Net Assets Under Management in segregated portfolio as on December 31, 2022 (INR in crore)</t>
  </si>
  <si>
    <t>A</t>
  </si>
  <si>
    <t>Open ended Schemes</t>
  </si>
  <si>
    <t>I</t>
  </si>
  <si>
    <t>Income/Debt Oriented Schemes</t>
  </si>
  <si>
    <t>i</t>
  </si>
  <si>
    <t>Overnight Fund</t>
  </si>
  <si>
    <t>ii</t>
  </si>
  <si>
    <t>Liquid Fund</t>
  </si>
  <si>
    <t>iii</t>
  </si>
  <si>
    <t>Ultra Short Duration Fund</t>
  </si>
  <si>
    <t>iv</t>
  </si>
  <si>
    <t>Low Duration Fund</t>
  </si>
  <si>
    <t>v</t>
  </si>
  <si>
    <t>Money Market Fund</t>
  </si>
  <si>
    <t>vi</t>
  </si>
  <si>
    <t>Short Duration Fund</t>
  </si>
  <si>
    <t>vii</t>
  </si>
  <si>
    <t>Medium Duration Fund</t>
  </si>
  <si>
    <t>viii</t>
  </si>
  <si>
    <t>Medium to Long Duration Fund</t>
  </si>
  <si>
    <t>ix</t>
  </si>
  <si>
    <t>Long Duration Fund</t>
  </si>
  <si>
    <t>x</t>
  </si>
  <si>
    <t>Dynamic Bond Fund</t>
  </si>
  <si>
    <t>xi</t>
  </si>
  <si>
    <t>Corporate Bond Fund</t>
  </si>
  <si>
    <t>xii</t>
  </si>
  <si>
    <t>Credit Risk Fund</t>
  </si>
  <si>
    <t>xiii</t>
  </si>
  <si>
    <t>Banking and PSU Fund</t>
  </si>
  <si>
    <t>xiv</t>
  </si>
  <si>
    <t>Gilt Fund</t>
  </si>
  <si>
    <t>xv</t>
  </si>
  <si>
    <t>Gilt Fund with 10 year constant duration</t>
  </si>
  <si>
    <t>xvi</t>
  </si>
  <si>
    <t>Floater Fund</t>
  </si>
  <si>
    <t/>
  </si>
  <si>
    <t>Sub Total - I (i+ii+iii+iv+v+vi+vii+viii+ix+x+xi+xii+xiii+xiv+xv+xvi)</t>
  </si>
  <si>
    <t>II</t>
  </si>
  <si>
    <t>Growth/Equity Oriented Schemes</t>
  </si>
  <si>
    <t>Multi Cap Fund</t>
  </si>
  <si>
    <t>Large Cap Fund</t>
  </si>
  <si>
    <t>Large &amp; Mid Cap Fund</t>
  </si>
  <si>
    <t>Mid Cap Fund</t>
  </si>
  <si>
    <t>Small Cap Fund</t>
  </si>
  <si>
    <t>Dividend Yield Fund</t>
  </si>
  <si>
    <t>Value Fund/Contra Fund</t>
  </si>
  <si>
    <t>Focused Fund</t>
  </si>
  <si>
    <t>Sectoral/Thematic Funds</t>
  </si>
  <si>
    <t>ELSS</t>
  </si>
  <si>
    <t>Flexi Cap Fund</t>
  </si>
  <si>
    <t>Sub Total - II (i+ii+iii+iv+v+vi+vii+viii+ix+x+xi)</t>
  </si>
  <si>
    <t>III</t>
  </si>
  <si>
    <t>Hybrid Schemes</t>
  </si>
  <si>
    <t>Conservative Hybrid Fund</t>
  </si>
  <si>
    <t>Balanced Hybrid Fund/Aggressive Hybrid Fund</t>
  </si>
  <si>
    <t>Dynamic Asset Allocation/Balanced Advantage Fund</t>
  </si>
  <si>
    <t>Multi Asset Allocation Fund</t>
  </si>
  <si>
    <t>Arbitrage Fund</t>
  </si>
  <si>
    <t>Equity Savings Fund</t>
  </si>
  <si>
    <t>Sub Total - III (i+ii+iii+iv+v+vi)</t>
  </si>
  <si>
    <t>IV</t>
  </si>
  <si>
    <t>Solution Oriented Schemes</t>
  </si>
  <si>
    <t>Retirement Fund</t>
  </si>
  <si>
    <t>Childrens Fund</t>
  </si>
  <si>
    <t>Sub Total - IV (i+ii)</t>
  </si>
  <si>
    <t>V</t>
  </si>
  <si>
    <t>Other Schemes</t>
  </si>
  <si>
    <t>Index Funds</t>
  </si>
  <si>
    <t>GOLD ETF</t>
  </si>
  <si>
    <t>Other ETFs</t>
  </si>
  <si>
    <t>Fund of funds investing overseas</t>
  </si>
  <si>
    <t>Sub Total - V (i+ii+iii+iv)</t>
  </si>
  <si>
    <t>Total A-Open ended Schemes</t>
  </si>
  <si>
    <t>B</t>
  </si>
  <si>
    <t>Close Ended Schemes</t>
  </si>
  <si>
    <t>Fixed Term Plan</t>
  </si>
  <si>
    <t>Capital Protection Oriented Schemes</t>
  </si>
  <si>
    <t>Infrastructure Debt Fund</t>
  </si>
  <si>
    <t>Other Debt Scheme</t>
  </si>
  <si>
    <t>Sub Total (i+ii+iii+iv)</t>
  </si>
  <si>
    <t>Other Equity Schemes</t>
  </si>
  <si>
    <t>Sub Total (i+ii)</t>
  </si>
  <si>
    <t>Total B -Close ended Schemes</t>
  </si>
  <si>
    <t>C</t>
  </si>
  <si>
    <t>Interval Schemes</t>
  </si>
  <si>
    <t>Total C Interval Schemes</t>
  </si>
  <si>
    <t>Grand Total</t>
  </si>
  <si>
    <t>Repurchase/ Redemption during the period Oct - Dec 2022 (INR in crore)</t>
  </si>
  <si>
    <t>** Data in respect Fund of Funds Domestic is shown for information only. The same is included in the respective underlying schemes.</t>
  </si>
  <si>
    <t>Fund of Funds Scheme (Domestic) **</t>
  </si>
  <si>
    <t>##  75</t>
  </si>
  <si>
    <t xml:space="preserve">NEW SCHEMES LAUNCHED DURING OCTOBER - DECEMBER 2022 (ALLOTMENT COMPLETED)     </t>
  </si>
  <si>
    <r>
      <t xml:space="preserve"> (</t>
    </r>
    <r>
      <rPr>
        <b/>
        <sz val="11"/>
        <rFont val="Rupee Foradian"/>
        <family val="2"/>
      </rPr>
      <t>Rs.</t>
    </r>
    <r>
      <rPr>
        <b/>
        <sz val="11"/>
        <rFont val="Arial"/>
        <family val="2"/>
      </rPr>
      <t xml:space="preserve"> in Crore)</t>
    </r>
  </si>
  <si>
    <t>Open End</t>
  </si>
  <si>
    <t>Close End</t>
  </si>
  <si>
    <t>Total</t>
  </si>
  <si>
    <t>No. of Schemes</t>
  </si>
  <si>
    <t>Funds mobilized</t>
  </si>
  <si>
    <t>A. Income/Debt Oriented Schemes</t>
  </si>
  <si>
    <t>Subtotal "A"</t>
  </si>
  <si>
    <t>B. Growth/Equity Oriented Schemes</t>
  </si>
  <si>
    <t>Subtotal "B"</t>
  </si>
  <si>
    <t>C. Hybrid Schemes</t>
  </si>
  <si>
    <t>Subtotal "C"</t>
  </si>
  <si>
    <t>D. Other Schemes</t>
  </si>
  <si>
    <t>Subtotal "D"</t>
  </si>
  <si>
    <t>Total A + B + C + D</t>
  </si>
  <si>
    <t xml:space="preserve">*NEW SCHEMES LAUNCHED : </t>
  </si>
  <si>
    <t>Open End Schemes</t>
  </si>
  <si>
    <t>Samco Overnight Fund; quant Overnight Fund</t>
  </si>
  <si>
    <t>AXIS LONG DURATION FUND and SBI Long Duration Fund</t>
  </si>
  <si>
    <t>quant Gilt Fund</t>
  </si>
  <si>
    <t>LIC MF Multi Cap Fund; Union Multicap Fund</t>
  </si>
  <si>
    <t>WhiteOak Capital Large Cap Fund</t>
  </si>
  <si>
    <t>Canara Robeco Mid Cap Fund; JM Midcap Fund</t>
  </si>
  <si>
    <t>Mahindra Manulife Small Cap Fund</t>
  </si>
  <si>
    <t>HDFC Business Cycle Fund; ICICI Prudential Transportation and Logistics Fund; IDFC Transportation and Logistics Fund</t>
  </si>
  <si>
    <t>WOC Tax Saver Fund; IIFL ELSS Nifty 50 Tax Saver Index Fund; Samco ELSS Tax Saver Fund</t>
  </si>
  <si>
    <t>BARODA BNP PARIBAS MULTI ASSET FUND</t>
  </si>
  <si>
    <t>ADITYA BIRLA SUN LIFE CRISIL IBX GILT - APRIL 2026 INDEX FUND; Aditya Birla Sun Life CRISIL IBX 50:50 Gilt Plus SDL Apr 2028 Index Fund; ADITYA BIRLA SUN LIFE CRISIL IBX GILT APR 2029 INDEX FUND; Aditya Birla Sun Life CRISIL IBX 60:40 SDL + AAA PSU Apr 2026 Index Fund; Axis Nifty SDL September 2026 Debt Index Fund; Edelweiss CRISIL IBX 50:50 Gilt Plus SDL April 2037 Index Fund; Edelweiss CRISIL IBX 50:50 Gilt Plus SDL Jun 2027 Index Fund;  Edelweiss CRISIL IBX 5050 Gilt Plus SDL Sep 2028 Index Fund; Edelweiss Nifty Midcap150 Momentum 50 Index Fund;Edelweiss Nifty Next 50 Index Fund; Edelweiss Nifty Smallcap 250 Index Fund; HDFC Nifty G Sec Dec 2026 Index Fund ; HDFC Nifty G Sec July 2031 Index Fund ;HDFC Nifty G- Sec Jun 2027 Index Fund; HDFC Nifty G-Sec Sep 2032 Index Fund; ICICI Prudential Nifty Auto Index Fund; ICICI Prudential Nifty G-Sec Dec 2030 Index Fund; ICICI Prudential Nifty SDL Dec 2028 Index Fund; ICICI Prudential Nifty50 Equal Weight Index Fund; ICICI Prudential Nifty Pharma Index Fund; ICICI Prudential Nifty SDL Sep 2026 Index Fund; IDFC Nifty100 Low Volatility 30 Index Fund; IDFC Crisil IBX Gilt April 2026 Index Fund; IDFC CRISIL IBX 90:10 SDL Plus Gilt April 2032 Index Fund; IDFC CRISIL IBX 90:10 SDL Plus Gilt November 2026 Index Fund; IDFC CRISIL IBX 90:10 SDL Plus Gilt September 2027 Index Fund; Kotak Nifty SDL Plus AAA PSU Bond Jul 2028 60:40 Index Fund; Kotak Nifty SDL Jul 2026 Index Fund; Mirae Asset Nifty AAA PSU Bond Plus SDL Apr 2026 50:50 Index Fund; Mirae Asset CRISIL IBX Gilt Index – April 2033 Index Fund; NIPPON INDIA NIFTY AAA PSU BOND PLUS SDL - SEP 2026 MATURITY 50:50 INDEX FUND;   NIPPON INDIA NIFTY SDL PLUS G-SEC - JUN 2028 MATURITY 70:30 INDEX FUND; NIPPON INDIA NIFTY G-SEC - SEP 2027 MATURITY INDEX FUND; NIPPON INDIA NIFTY G-SEC - JUN 2036 MATURITY INDEX FUND;  SBI Nifty Midcap 150 Index Fund; SBI Nifty SmallCap 250 Index Fund; SBI CRISIL IBX Gilt Index - June 2036 Fund; SBI CRISIL IBX Gilt Index - April 2029 Fund; SBI CRISIL IBX SDL Index - September 2027 Fund; Tata Nifty Midcap 150 Momentum 50 Index Fund; UTI CRISIL SDL Maturity April 2033 Index Fund</t>
  </si>
  <si>
    <t>HDFC NIFTY 200 Momentum 30 ETF; HDFC NIFTY 100 Low Volatility 30 ETF; HDFC Nifty IT ETF; HDFC Nifty Private Bank ETF; ICICI Prudential Nifty Financial Services Ex-Bank ETF; BHARAT Bond ETF – April 2033; ICICI Prudential Nifty 10 yr Benchmark G-Sec ETF; ICICI Prudential Nifty Commodities ETF; Kotak Silver ETF</t>
  </si>
  <si>
    <t>Axis NASDAQ 100 Fund of Fund</t>
  </si>
  <si>
    <t>Aditya Birla Sun Life Fixed Term Plan - Series TY (76 days); Aditya Birla Sun Life Fixed Term Plan - Series TZ (90 days); Aditya Birla Sun Life Fixed Term Plan - Series UB (1224 days);  DSP FMP Series 267 – 1246 Days, DSP FMP Series 268 – 1281 Days; DSP FMP Series 269 – 160 Days; HDFC FMP 1359D September 2022 – SERIES 46; HDFC FMP 1204D December 2022  -  Series 47; ICICI Prudential Fixed Maturity Plan Series 88 - 1226 Days Plan F and 91 Days Plan G; Kotak FMP Series 297; Kotak FMP Series 299;Kotak FMP Series 300, Series 302, Series 303 and Series 304; NIPPON INDIA FIXED HORIZON FUND XLIV SERIES 2; NIPPON INDIA FIXED HORIZON FUND XLIV SERIES 4; SBI Fixed Maturity Plan (FMP)-Series 73(1226 Days);  SBI Fixed Maturity Plan (FMP) -Series 69 (367 Days); Series 71 (364 Days)and Series 72 (1239 Days); UTI Fixed Term Income Fund - Series XXXV - I (1260 days); UTI Fixed Term Income Fund – Series XXXV – II (1223 days);</t>
  </si>
  <si>
    <t>## (1) Includes NFO - (i) ADITYA BIRLA SUN LIFE MULTI- INDEX FUND OF FUNDS (ii) HDFC Silver ETF Fund Of Funds (iii) Motilal Oswal Gold and Silver ETFs Fund of Funds and (iv) UTI Gold ETF Fund of Fund, (v) Kotak All Weather Debt FOF (vi) BHARAT Bond ETF FOF – April 2033 (2) Five schemes got merged with another scheme during Dec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</si>
</sst>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29">
    <font>
      <sz val="11"/>
      <color theme="1"/>
      <name val="Calibri"/>
      <family val="2"/>
    </font>
    <font>
      <sz val="10"/>
      <name val="Arial"/>
      <family val="2"/>
    </font>
    <font>
      <sz val="18"/>
      <color theme="3"/>
      <name val="Calibri Light"/>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57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sz val="11"/>
      <name val="Calibri"/>
      <family val="2"/>
    </font>
    <font>
      <b/>
      <sz val="12"/>
      <name val="Calibri"/>
      <family val="2"/>
    </font>
    <font>
      <b/>
      <sz val="11"/>
      <name val="Calibri"/>
      <family val="2"/>
    </font>
    <font>
      <i/>
      <sz val="8"/>
      <color theme="1"/>
      <name val="Calibri"/>
      <family val="2"/>
      <scheme val="minor"/>
    </font>
    <font>
      <b/>
      <sz val="11"/>
      <color theme="1"/>
      <name val="Calibri"/>
      <family val="2"/>
      <scheme val="minor"/>
    </font>
    <font>
      <b/>
      <sz val="11"/>
      <name val="Arial"/>
      <family val="2"/>
    </font>
    <font>
      <b/>
      <sz val="11"/>
      <name val="Rupee Foradian"/>
      <family val="2"/>
    </font>
    <font>
      <sz val="10"/>
      <name val="Times New Roman"/>
      <family val="1"/>
    </font>
    <font>
      <sz val="11"/>
      <color theme="1"/>
      <name val="Calibri"/>
      <family val="2"/>
      <scheme val="minor"/>
    </font>
    <font>
      <b/>
      <sz val="11"/>
      <name val="Calibri"/>
      <family val="2"/>
      <scheme val="minor"/>
    </font>
    <font>
      <sz val="11"/>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CCCFF"/>
        <bgColor indexed="64"/>
      </patternFill>
    </fill>
    <fill>
      <patternFill patternType="solid">
        <fgColor rgb="FFF8CBAD"/>
        <bgColor indexed="64"/>
      </patternFill>
    </fill>
    <fill>
      <patternFill patternType="solid">
        <fgColor rgb="FFFFE699"/>
        <bgColor indexed="64"/>
      </patternFill>
    </fill>
  </fills>
  <borders count="1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style="thin"/>
      <bottom style="thin"/>
    </border>
    <border>
      <left/>
      <right style="thin">
        <color rgb="FF000000"/>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pplyNumberFormat="0" applyFill="0" applyBorder="0" applyAlignment="0" applyProtection="0"/>
  </cellStyleXfs>
  <cellXfs count="69">
    <xf numFmtId="0" fontId="0" fillId="0" borderId="0" xfId="0"/>
    <xf numFmtId="0" fontId="18" fillId="0" borderId="0" xfId="0" applyFont="1" applyAlignment="1">
      <alignment vertical="top" wrapText="1"/>
    </xf>
    <xf numFmtId="0" fontId="19" fillId="33" borderId="10" xfId="0" applyFont="1" applyFill="1" applyBorder="1" applyAlignment="1">
      <alignment horizontal="center" vertical="center" wrapText="1"/>
    </xf>
    <xf numFmtId="0" fontId="19" fillId="33" borderId="10" xfId="0" applyFont="1" applyFill="1" applyBorder="1" applyAlignment="1">
      <alignment horizontal="left" vertical="center"/>
    </xf>
    <xf numFmtId="0" fontId="20" fillId="0" borderId="10" xfId="0" applyFont="1" applyBorder="1" applyAlignment="1">
      <alignment horizontal="center" vertical="center"/>
    </xf>
    <xf numFmtId="0" fontId="20" fillId="0" borderId="10" xfId="0" applyFont="1" applyBorder="1" applyAlignment="1">
      <alignment horizontal="left" vertical="center"/>
    </xf>
    <xf numFmtId="0" fontId="20" fillId="34" borderId="10" xfId="0" applyFont="1" applyFill="1" applyBorder="1" applyAlignment="1">
      <alignment horizontal="left" vertical="center"/>
    </xf>
    <xf numFmtId="0" fontId="20" fillId="35" borderId="10" xfId="0" applyFont="1" applyFill="1" applyBorder="1" applyAlignment="1">
      <alignment horizontal="left" vertical="center"/>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8" fillId="0" borderId="10" xfId="0" applyFont="1" applyBorder="1" applyAlignment="1">
      <alignment vertical="top" wrapText="1"/>
    </xf>
    <xf numFmtId="0" fontId="20" fillId="34" borderId="10" xfId="0" applyFont="1" applyFill="1" applyBorder="1" applyAlignment="1">
      <alignment horizontal="left" vertical="center" wrapText="1"/>
    </xf>
    <xf numFmtId="0" fontId="18" fillId="0" borderId="10" xfId="0" applyFont="1" applyBorder="1" applyAlignment="1">
      <alignment horizontal="center" vertical="center"/>
    </xf>
    <xf numFmtId="0" fontId="18" fillId="0" borderId="10" xfId="0" applyFont="1" applyBorder="1" applyAlignment="1">
      <alignment horizontal="left" vertical="center"/>
    </xf>
    <xf numFmtId="0" fontId="18" fillId="0" borderId="0" xfId="0" applyFont="1" applyAlignment="1">
      <alignment vertical="top" wrapText="1"/>
    </xf>
    <xf numFmtId="0" fontId="18" fillId="0" borderId="10" xfId="0" applyFont="1" applyBorder="1" applyAlignment="1">
      <alignment vertical="top" wrapText="1"/>
    </xf>
    <xf numFmtId="0" fontId="21" fillId="0" borderId="0" xfId="0" applyFont="1" applyAlignment="1">
      <alignment horizontal="left" vertical="center" wrapText="1"/>
    </xf>
    <xf numFmtId="0" fontId="20" fillId="0" borderId="10" xfId="0" applyFont="1" applyBorder="1" applyAlignment="1">
      <alignment horizontal="left" vertical="center"/>
    </xf>
    <xf numFmtId="0" fontId="22" fillId="0" borderId="0" xfId="0" applyFont="1"/>
    <xf numFmtId="164" fontId="0" fillId="0" borderId="0" xfId="18" applyNumberFormat="1" applyFont="1" applyFill="1"/>
    <xf numFmtId="164" fontId="23" fillId="0" borderId="0" xfId="18" applyNumberFormat="1" applyFont="1" applyFill="1" applyAlignment="1">
      <alignment horizontal="center"/>
    </xf>
    <xf numFmtId="0" fontId="0" fillId="0" borderId="10" xfId="0" applyBorder="1"/>
    <xf numFmtId="164" fontId="22" fillId="0" borderId="10" xfId="18" applyNumberFormat="1" applyFont="1" applyFill="1" applyBorder="1" applyAlignment="1">
      <alignment horizontal="center"/>
    </xf>
    <xf numFmtId="0" fontId="0" fillId="0" borderId="10" xfId="0" applyBorder="1" applyAlignment="1">
      <alignment vertical="top" wrapText="1"/>
    </xf>
    <xf numFmtId="164" fontId="22" fillId="0" borderId="10" xfId="18" applyNumberFormat="1" applyFont="1" applyFill="1" applyBorder="1" applyAlignment="1">
      <alignment vertical="top" wrapText="1"/>
    </xf>
    <xf numFmtId="0" fontId="22" fillId="0" borderId="11" xfId="0" applyFont="1" applyBorder="1" applyAlignment="1">
      <alignment vertical="top" wrapText="1"/>
    </xf>
    <xf numFmtId="164" fontId="0" fillId="0" borderId="10" xfId="18" applyNumberFormat="1" applyFont="1" applyFill="1" applyBorder="1" applyAlignment="1">
      <alignment vertical="top" wrapText="1"/>
    </xf>
    <xf numFmtId="0" fontId="0" fillId="0" borderId="11" xfId="0" applyBorder="1" applyAlignment="1">
      <alignment vertical="top" wrapText="1"/>
    </xf>
    <xf numFmtId="164" fontId="0" fillId="0" borderId="10" xfId="18" applyNumberFormat="1" applyFont="1" applyBorder="1"/>
    <xf numFmtId="164" fontId="0" fillId="0" borderId="10" xfId="18" applyNumberFormat="1" applyFont="1" applyFill="1" applyBorder="1" applyAlignment="1" quotePrefix="1">
      <alignment horizontal="right"/>
    </xf>
    <xf numFmtId="164" fontId="22" fillId="0" borderId="10" xfId="18" applyNumberFormat="1" applyFont="1" applyFill="1" applyBorder="1" applyAlignment="1" quotePrefix="1">
      <alignment horizontal="right"/>
    </xf>
    <xf numFmtId="0" fontId="0" fillId="0" borderId="14" xfId="0" applyBorder="1" applyAlignment="1">
      <alignment horizontal="left" vertical="top"/>
    </xf>
    <xf numFmtId="0" fontId="25" fillId="0" borderId="0" xfId="61" applyFont="1" applyBorder="1" applyAlignment="1">
      <alignment vertical="center" wrapText="1"/>
    </xf>
    <xf numFmtId="0" fontId="26" fillId="0" borderId="10" xfId="0" applyFont="1" applyBorder="1" applyAlignment="1">
      <alignment vertical="top" wrapText="1"/>
    </xf>
    <xf numFmtId="164" fontId="22" fillId="0" borderId="0" xfId="0" applyNumberFormat="1" applyFont="1"/>
    <xf numFmtId="0" fontId="22" fillId="0" borderId="11" xfId="0" applyFont="1" applyBorder="1"/>
    <xf numFmtId="164" fontId="0" fillId="0" borderId="10" xfId="18" applyNumberFormat="1" applyFont="1" applyFill="1" applyBorder="1"/>
    <xf numFmtId="0" fontId="0" fillId="0" borderId="15" xfId="0" applyBorder="1" applyAlignment="1">
      <alignment horizontal="left" vertical="top"/>
    </xf>
    <xf numFmtId="0" fontId="26" fillId="0" borderId="10" xfId="0" applyFont="1" applyBorder="1"/>
    <xf numFmtId="2" fontId="0" fillId="0" borderId="0" xfId="0" applyNumberFormat="1"/>
    <xf numFmtId="164" fontId="0" fillId="0" borderId="0" xfId="0" applyNumberFormat="1"/>
    <xf numFmtId="0" fontId="27" fillId="0" borderId="0" xfId="0" applyFont="1"/>
    <xf numFmtId="0" fontId="27" fillId="0" borderId="10" xfId="0" applyFont="1" applyBorder="1" applyAlignment="1">
      <alignment horizontal="left" vertical="center" wrapText="1"/>
    </xf>
    <xf numFmtId="164" fontId="0" fillId="0" borderId="10" xfId="18" applyNumberFormat="1" applyFont="1" applyFill="1" applyBorder="1" applyAlignment="1">
      <alignment horizontal="left" vertical="top" wrapText="1"/>
    </xf>
    <xf numFmtId="164" fontId="27" fillId="0" borderId="10" xfId="18" applyNumberFormat="1" applyFont="1" applyFill="1" applyBorder="1" applyAlignment="1">
      <alignment horizontal="left" vertical="top" wrapText="1"/>
    </xf>
    <xf numFmtId="164" fontId="28" fillId="0" borderId="10" xfId="18" applyNumberFormat="1" applyFont="1" applyFill="1" applyBorder="1" applyAlignment="1">
      <alignment horizontal="left" vertical="top" wrapText="1"/>
    </xf>
    <xf numFmtId="0" fontId="0" fillId="0" borderId="16" xfId="0" applyBorder="1" applyAlignment="1">
      <alignment horizontal="left" vertical="top" wrapText="1"/>
    </xf>
    <xf numFmtId="0" fontId="0" fillId="0" borderId="12" xfId="0" applyBorder="1" applyAlignment="1">
      <alignment horizontal="left" vertical="top" wrapText="1"/>
    </xf>
    <xf numFmtId="0" fontId="0" fillId="0" borderId="17" xfId="0" applyBorder="1" applyAlignment="1">
      <alignment horizontal="left" vertical="top" wrapText="1"/>
    </xf>
    <xf numFmtId="0" fontId="22" fillId="0" borderId="14" xfId="0" applyFont="1" applyBorder="1" applyAlignment="1">
      <alignment horizontal="left" vertical="center"/>
    </xf>
    <xf numFmtId="0" fontId="22" fillId="0" borderId="10" xfId="0" applyFont="1" applyBorder="1"/>
    <xf numFmtId="0" fontId="0" fillId="0" borderId="14" xfId="0" applyBorder="1" applyAlignment="1">
      <alignment horizontal="left" vertical="center"/>
    </xf>
    <xf numFmtId="0" fontId="26" fillId="0" borderId="0" xfId="0" applyFont="1" applyAlignment="1">
      <alignment horizontal="left" vertical="center"/>
    </xf>
    <xf numFmtId="0" fontId="0" fillId="0" borderId="10" xfId="0" applyBorder="1" applyAlignment="1">
      <alignment vertical="center"/>
    </xf>
    <xf numFmtId="43" fontId="18" fillId="0" borderId="10" xfId="18" applyFont="1" applyBorder="1" applyAlignment="1">
      <alignment horizontal="right" vertical="center"/>
    </xf>
    <xf numFmtId="43" fontId="20" fillId="34" borderId="10" xfId="18" applyFont="1" applyFill="1" applyBorder="1" applyAlignment="1">
      <alignment horizontal="right" vertical="center"/>
    </xf>
    <xf numFmtId="43" fontId="18" fillId="0" borderId="10" xfId="18" applyFont="1" applyBorder="1" applyAlignment="1">
      <alignment vertical="top" wrapText="1"/>
    </xf>
    <xf numFmtId="43" fontId="20" fillId="35" borderId="10" xfId="18" applyFont="1" applyFill="1" applyBorder="1" applyAlignment="1">
      <alignment horizontal="right" vertical="center"/>
    </xf>
    <xf numFmtId="43" fontId="18" fillId="0" borderId="10" xfId="18" applyFont="1" applyBorder="1" applyAlignment="1">
      <alignment vertical="top" wrapText="1"/>
    </xf>
    <xf numFmtId="43" fontId="20" fillId="0" borderId="10" xfId="18" applyFont="1" applyBorder="1" applyAlignment="1">
      <alignment horizontal="right" vertical="center"/>
    </xf>
    <xf numFmtId="164" fontId="18" fillId="0" borderId="10" xfId="18" applyNumberFormat="1" applyFont="1" applyBorder="1" applyAlignment="1">
      <alignment horizontal="right" vertical="center"/>
    </xf>
    <xf numFmtId="164" fontId="20" fillId="34" borderId="10" xfId="18" applyNumberFormat="1" applyFont="1" applyFill="1" applyBorder="1" applyAlignment="1">
      <alignment horizontal="right" vertical="center"/>
    </xf>
    <xf numFmtId="164" fontId="18" fillId="0" borderId="10" xfId="18" applyNumberFormat="1" applyFont="1" applyBorder="1" applyAlignment="1">
      <alignment vertical="top" wrapText="1"/>
    </xf>
    <xf numFmtId="164" fontId="20" fillId="35" borderId="10" xfId="18" applyNumberFormat="1" applyFont="1" applyFill="1" applyBorder="1" applyAlignment="1">
      <alignment horizontal="right" vertical="center"/>
    </xf>
    <xf numFmtId="164" fontId="18" fillId="0" borderId="10" xfId="18" applyNumberFormat="1" applyFont="1" applyBorder="1" applyAlignment="1">
      <alignment vertical="top" wrapText="1"/>
    </xf>
    <xf numFmtId="164" fontId="20" fillId="0" borderId="10" xfId="18" applyNumberFormat="1" applyFont="1" applyBorder="1" applyAlignment="1">
      <alignment horizontal="right" vertical="center"/>
    </xf>
    <xf numFmtId="164" fontId="20" fillId="0" borderId="10" xfId="18" applyNumberFormat="1" applyFont="1" applyBorder="1" applyAlignment="1">
      <alignment horizontal="right" vertical="center"/>
    </xf>
  </cellXfs>
  <cellStyles count="4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Normal 8"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838200</xdr:colOff>
          <xdr:row>0</xdr:row>
          <xdr:rowOff>95250</xdr:rowOff>
        </xdr:from>
        <xdr:to>
          <xdr:col>5</xdr:col>
          <xdr:colOff>247650</xdr:colOff>
          <xdr:row>0</xdr:row>
          <xdr:rowOff>590550</xdr:rowOff>
        </xdr:to>
        <xdr:sp macro="" textlink="">
          <xdr:nvSpPr>
            <xdr:cNvPr id="1025" name="Object 1" hidden="1">
              <a:extLst xmlns:a="http://schemas.openxmlformats.org/drawingml/2006/main">
                <a:ext uri="{63B3BB69-23CF-44E3-9099-C40C66FF867C}">
                  <a14:compatExt spid="_x0000_s1025"/>
                </a:ext>
                <a:ext uri="{FF2B5EF4-FFF2-40B4-BE49-F238E27FC236}">
                  <a16:creationId xmlns:a16="http://schemas.microsoft.com/office/drawing/2014/main" id="{292EB528-E17F-4569-85C6-7834E01CBA9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2</xdr:col>
          <xdr:colOff>742950</xdr:colOff>
          <xdr:row>0</xdr:row>
          <xdr:rowOff>57150</xdr:rowOff>
        </xdr:from>
        <xdr:to>
          <xdr:col>3</xdr:col>
          <xdr:colOff>285750</xdr:colOff>
          <xdr:row>3</xdr:row>
          <xdr:rowOff>123825</xdr:rowOff>
        </xdr:to>
        <xdr:sp macro="" textlink="">
          <xdr:nvSpPr>
            <xdr:cNvPr id="2049" name="Object 1" hidden="1">
              <a:extLst xmlns:a="http://schemas.openxmlformats.org/drawingml/2006/main">
                <a:ext uri="{63B3BB69-23CF-44E3-9099-C40C66FF867C}">
                  <a14:compatExt spid="_x0000_s2049"/>
                </a:ext>
                <a:ext uri="{FF2B5EF4-FFF2-40B4-BE49-F238E27FC236}">
                  <a16:creationId xmlns:a16="http://schemas.microsoft.com/office/drawing/2014/main" id="{F62148DE-45DA-48DE-BEB1-B1E71CDA3F3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image" Target="../media/image1.emf" /><Relationship Id="rId1" Type="http://schemas.openxmlformats.org/officeDocument/2006/relationships/oleObject" Target="../embeddings/oleObject1.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image" Target="../media/image1.emf" /><Relationship Id="rId1" Type="http://schemas.openxmlformats.org/officeDocument/2006/relationships/oleObject" Target="../embeddings/oleObject2.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2"/>
  <sheetViews>
    <sheetView tabSelected="1" workbookViewId="0" topLeftCell="A1">
      <selection activeCell="A2" sqref="A2:K2"/>
    </sheetView>
  </sheetViews>
  <sheetFormatPr defaultColWidth="9.140625" defaultRowHeight="15"/>
  <cols>
    <col min="1" max="1" width="5.7109375" style="1" bestFit="1" customWidth="1"/>
    <col min="2" max="2" width="47.57421875" style="1" bestFit="1" customWidth="1"/>
    <col min="3" max="3" width="14.28125" style="1" customWidth="1"/>
    <col min="4" max="4" width="13.57421875" style="1" customWidth="1"/>
    <col min="5" max="9" width="15.28125" style="1" bestFit="1" customWidth="1"/>
    <col min="10" max="10" width="14.28125" style="1" customWidth="1"/>
    <col min="11" max="11" width="15.28125" style="1" bestFit="1" customWidth="1"/>
    <col min="12" max="16384" width="9.140625" style="1" customWidth="1"/>
  </cols>
  <sheetData>
    <row r="1" spans="1:11" ht="50.1" customHeight="1">
      <c r="A1" s="8"/>
      <c r="B1" s="9"/>
      <c r="C1" s="9"/>
      <c r="D1" s="9"/>
      <c r="E1" s="9"/>
      <c r="F1" s="9"/>
      <c r="G1" s="9"/>
      <c r="H1" s="9"/>
      <c r="I1" s="9"/>
      <c r="J1" s="9"/>
      <c r="K1" s="10"/>
    </row>
    <row r="2" spans="1:11" ht="15.75">
      <c r="A2" s="11" t="s">
        <v>0</v>
      </c>
      <c r="B2" s="11"/>
      <c r="C2" s="11"/>
      <c r="D2" s="11"/>
      <c r="E2" s="11"/>
      <c r="F2" s="11"/>
      <c r="G2" s="11"/>
      <c r="H2" s="11"/>
      <c r="I2" s="11"/>
      <c r="J2" s="11"/>
      <c r="K2" s="11"/>
    </row>
    <row r="3" spans="1:11" ht="126">
      <c r="A3" s="2" t="s">
        <v>1</v>
      </c>
      <c r="B3" s="2" t="s">
        <v>2</v>
      </c>
      <c r="C3" s="2" t="s">
        <v>3</v>
      </c>
      <c r="D3" s="2" t="s">
        <v>4</v>
      </c>
      <c r="E3" s="2" t="s">
        <v>5</v>
      </c>
      <c r="F3" s="2" t="s">
        <v>99</v>
      </c>
      <c r="G3" s="2" t="s">
        <v>6</v>
      </c>
      <c r="H3" s="2" t="s">
        <v>7</v>
      </c>
      <c r="I3" s="2" t="s">
        <v>8</v>
      </c>
      <c r="J3" s="2" t="s">
        <v>9</v>
      </c>
      <c r="K3" s="2" t="s">
        <v>10</v>
      </c>
    </row>
    <row r="4" spans="1:11" ht="15.75">
      <c r="A4" s="2" t="s">
        <v>11</v>
      </c>
      <c r="B4" s="3" t="s">
        <v>12</v>
      </c>
      <c r="C4" s="12"/>
      <c r="D4" s="12"/>
      <c r="E4" s="12"/>
      <c r="F4" s="12"/>
      <c r="G4" s="12"/>
      <c r="H4" s="12"/>
      <c r="I4" s="12"/>
      <c r="J4" s="12"/>
      <c r="K4" s="12"/>
    </row>
    <row r="5" spans="1:11" ht="15.75">
      <c r="A5" s="2" t="s">
        <v>13</v>
      </c>
      <c r="B5" s="3" t="s">
        <v>14</v>
      </c>
      <c r="C5" s="12"/>
      <c r="D5" s="12"/>
      <c r="E5" s="12"/>
      <c r="F5" s="12"/>
      <c r="G5" s="12"/>
      <c r="H5" s="12"/>
      <c r="I5" s="12"/>
      <c r="J5" s="12"/>
      <c r="K5" s="12"/>
    </row>
    <row r="6" spans="1:11" s="16" customFormat="1" ht="15">
      <c r="A6" s="14" t="s">
        <v>15</v>
      </c>
      <c r="B6" s="15" t="s">
        <v>16</v>
      </c>
      <c r="C6" s="62">
        <v>32</v>
      </c>
      <c r="D6" s="62">
        <v>620274</v>
      </c>
      <c r="E6" s="56">
        <v>1269184.64323961</v>
      </c>
      <c r="F6" s="56">
        <v>1309872.25604681</v>
      </c>
      <c r="G6" s="56">
        <v>-40687.6128072003</v>
      </c>
      <c r="H6" s="56">
        <v>102637.17511313</v>
      </c>
      <c r="I6" s="56">
        <v>113957.09154296</v>
      </c>
      <c r="J6" s="62">
        <v>0</v>
      </c>
      <c r="K6" s="56">
        <v>0</v>
      </c>
    </row>
    <row r="7" spans="1:11" s="16" customFormat="1" ht="15">
      <c r="A7" s="14" t="s">
        <v>17</v>
      </c>
      <c r="B7" s="15" t="s">
        <v>18</v>
      </c>
      <c r="C7" s="62">
        <v>36</v>
      </c>
      <c r="D7" s="62">
        <v>1781537</v>
      </c>
      <c r="E7" s="56">
        <v>917606.99274002</v>
      </c>
      <c r="F7" s="56">
        <v>878097.94953535</v>
      </c>
      <c r="G7" s="56">
        <v>39509.0432046698</v>
      </c>
      <c r="H7" s="56">
        <v>398344.67687404</v>
      </c>
      <c r="I7" s="56">
        <v>440562.29545672</v>
      </c>
      <c r="J7" s="62">
        <v>0</v>
      </c>
      <c r="K7" s="56">
        <v>0</v>
      </c>
    </row>
    <row r="8" spans="1:11" s="16" customFormat="1" ht="15">
      <c r="A8" s="14" t="s">
        <v>19</v>
      </c>
      <c r="B8" s="15" t="s">
        <v>20</v>
      </c>
      <c r="C8" s="62">
        <v>25</v>
      </c>
      <c r="D8" s="62">
        <v>642187</v>
      </c>
      <c r="E8" s="56">
        <v>40879.57225963</v>
      </c>
      <c r="F8" s="56">
        <v>43169.87108301</v>
      </c>
      <c r="G8" s="56">
        <v>-2290.29882337998</v>
      </c>
      <c r="H8" s="56">
        <v>88563.45127685</v>
      </c>
      <c r="I8" s="56">
        <v>86703.94735329</v>
      </c>
      <c r="J8" s="62">
        <v>0</v>
      </c>
      <c r="K8" s="56">
        <v>0</v>
      </c>
    </row>
    <row r="9" spans="1:11" s="16" customFormat="1" ht="15">
      <c r="A9" s="14" t="s">
        <v>21</v>
      </c>
      <c r="B9" s="15" t="s">
        <v>22</v>
      </c>
      <c r="C9" s="62">
        <v>21</v>
      </c>
      <c r="D9" s="62">
        <v>973985</v>
      </c>
      <c r="E9" s="56">
        <v>21639.89077112</v>
      </c>
      <c r="F9" s="56">
        <v>24787.39679376</v>
      </c>
      <c r="G9" s="56">
        <v>-3147.50602264</v>
      </c>
      <c r="H9" s="56">
        <v>93993.25508458</v>
      </c>
      <c r="I9" s="56">
        <v>94310.25724125</v>
      </c>
      <c r="J9" s="62">
        <v>1</v>
      </c>
      <c r="K9" s="56">
        <v>0</v>
      </c>
    </row>
    <row r="10" spans="1:11" s="16" customFormat="1" ht="15">
      <c r="A10" s="14" t="s">
        <v>23</v>
      </c>
      <c r="B10" s="15" t="s">
        <v>24</v>
      </c>
      <c r="C10" s="62">
        <v>22</v>
      </c>
      <c r="D10" s="62">
        <v>427888</v>
      </c>
      <c r="E10" s="56">
        <v>63008.52296857</v>
      </c>
      <c r="F10" s="56">
        <v>60978.51033565</v>
      </c>
      <c r="G10" s="56">
        <v>2030.01263292</v>
      </c>
      <c r="H10" s="56">
        <v>111182.21638954</v>
      </c>
      <c r="I10" s="56">
        <v>110490.79759878</v>
      </c>
      <c r="J10" s="62">
        <v>0</v>
      </c>
      <c r="K10" s="56">
        <v>0</v>
      </c>
    </row>
    <row r="11" spans="1:11" s="16" customFormat="1" ht="15">
      <c r="A11" s="14" t="s">
        <v>25</v>
      </c>
      <c r="B11" s="15" t="s">
        <v>26</v>
      </c>
      <c r="C11" s="62">
        <v>25</v>
      </c>
      <c r="D11" s="62">
        <v>517483</v>
      </c>
      <c r="E11" s="56">
        <v>8111.51446151</v>
      </c>
      <c r="F11" s="56">
        <v>13274.52615157</v>
      </c>
      <c r="G11" s="56">
        <v>-5163.01169006</v>
      </c>
      <c r="H11" s="56">
        <v>93742.77266398</v>
      </c>
      <c r="I11" s="56">
        <v>94936.9433392</v>
      </c>
      <c r="J11" s="62">
        <v>0</v>
      </c>
      <c r="K11" s="56">
        <v>0</v>
      </c>
    </row>
    <row r="12" spans="1:11" s="16" customFormat="1" ht="15">
      <c r="A12" s="14" t="s">
        <v>27</v>
      </c>
      <c r="B12" s="15" t="s">
        <v>28</v>
      </c>
      <c r="C12" s="62">
        <v>15</v>
      </c>
      <c r="D12" s="62">
        <v>253843</v>
      </c>
      <c r="E12" s="56">
        <v>885.14989081</v>
      </c>
      <c r="F12" s="56">
        <v>3503.08919041</v>
      </c>
      <c r="G12" s="56">
        <v>-2617.9392996</v>
      </c>
      <c r="H12" s="56">
        <v>26075.6672838</v>
      </c>
      <c r="I12" s="56">
        <v>26878.23378352</v>
      </c>
      <c r="J12" s="62">
        <v>3</v>
      </c>
      <c r="K12" s="56">
        <v>0</v>
      </c>
    </row>
    <row r="13" spans="1:11" s="16" customFormat="1" ht="15">
      <c r="A13" s="14" t="s">
        <v>29</v>
      </c>
      <c r="B13" s="15" t="s">
        <v>30</v>
      </c>
      <c r="C13" s="62">
        <v>12</v>
      </c>
      <c r="D13" s="62">
        <v>106888</v>
      </c>
      <c r="E13" s="56">
        <v>162.14202137</v>
      </c>
      <c r="F13" s="56">
        <v>418.00038223</v>
      </c>
      <c r="G13" s="56">
        <v>-255.85836086</v>
      </c>
      <c r="H13" s="56">
        <v>8822.10561057</v>
      </c>
      <c r="I13" s="56">
        <v>8847.84760248</v>
      </c>
      <c r="J13" s="62">
        <v>0</v>
      </c>
      <c r="K13" s="56">
        <v>0</v>
      </c>
    </row>
    <row r="14" spans="1:11" s="16" customFormat="1" ht="15">
      <c r="A14" s="14" t="s">
        <v>31</v>
      </c>
      <c r="B14" s="15" t="s">
        <v>32</v>
      </c>
      <c r="C14" s="62">
        <v>5</v>
      </c>
      <c r="D14" s="62">
        <v>31675</v>
      </c>
      <c r="E14" s="56">
        <v>607.1890089</v>
      </c>
      <c r="F14" s="56">
        <v>48.21971692</v>
      </c>
      <c r="G14" s="56">
        <v>558.96929198</v>
      </c>
      <c r="H14" s="56">
        <v>3458.4388871</v>
      </c>
      <c r="I14" s="56">
        <v>3275.36151715</v>
      </c>
      <c r="J14" s="62">
        <v>0</v>
      </c>
      <c r="K14" s="56">
        <v>0</v>
      </c>
    </row>
    <row r="15" spans="1:11" s="16" customFormat="1" ht="15">
      <c r="A15" s="14" t="s">
        <v>33</v>
      </c>
      <c r="B15" s="15" t="s">
        <v>34</v>
      </c>
      <c r="C15" s="62">
        <v>22</v>
      </c>
      <c r="D15" s="62">
        <v>217883</v>
      </c>
      <c r="E15" s="56">
        <v>1887.9068429</v>
      </c>
      <c r="F15" s="56">
        <v>1897.07505892</v>
      </c>
      <c r="G15" s="56">
        <v>-9.16821601999982</v>
      </c>
      <c r="H15" s="56">
        <v>22689.03282457</v>
      </c>
      <c r="I15" s="56">
        <v>22947.42036678</v>
      </c>
      <c r="J15" s="62">
        <v>0</v>
      </c>
      <c r="K15" s="56">
        <v>0</v>
      </c>
    </row>
    <row r="16" spans="1:11" s="16" customFormat="1" ht="15">
      <c r="A16" s="14" t="s">
        <v>35</v>
      </c>
      <c r="B16" s="15" t="s">
        <v>36</v>
      </c>
      <c r="C16" s="62">
        <v>20</v>
      </c>
      <c r="D16" s="62">
        <v>616661</v>
      </c>
      <c r="E16" s="56">
        <v>9725.1877088</v>
      </c>
      <c r="F16" s="56">
        <v>8505.54579505</v>
      </c>
      <c r="G16" s="56">
        <v>1219.64191375</v>
      </c>
      <c r="H16" s="56">
        <v>115652.10722514</v>
      </c>
      <c r="I16" s="56">
        <v>116095.71958429</v>
      </c>
      <c r="J16" s="62">
        <v>0</v>
      </c>
      <c r="K16" s="56">
        <v>0</v>
      </c>
    </row>
    <row r="17" spans="1:11" s="16" customFormat="1" ht="15">
      <c r="A17" s="14" t="s">
        <v>37</v>
      </c>
      <c r="B17" s="15" t="s">
        <v>38</v>
      </c>
      <c r="C17" s="62">
        <v>15</v>
      </c>
      <c r="D17" s="62">
        <v>251057</v>
      </c>
      <c r="E17" s="56">
        <v>730.41763177</v>
      </c>
      <c r="F17" s="56">
        <v>1618.35240044</v>
      </c>
      <c r="G17" s="56">
        <v>-887.93476867</v>
      </c>
      <c r="H17" s="56">
        <v>25352.03457003</v>
      </c>
      <c r="I17" s="56">
        <v>25460.98437055</v>
      </c>
      <c r="J17" s="62">
        <v>3</v>
      </c>
      <c r="K17" s="56">
        <v>0</v>
      </c>
    </row>
    <row r="18" spans="1:11" s="16" customFormat="1" ht="15">
      <c r="A18" s="14" t="s">
        <v>39</v>
      </c>
      <c r="B18" s="15" t="s">
        <v>40</v>
      </c>
      <c r="C18" s="62">
        <v>23</v>
      </c>
      <c r="D18" s="62">
        <v>303474</v>
      </c>
      <c r="E18" s="56">
        <v>1890.96409909</v>
      </c>
      <c r="F18" s="56">
        <v>6646.08809159</v>
      </c>
      <c r="G18" s="56">
        <v>-4755.1239925</v>
      </c>
      <c r="H18" s="56">
        <v>74252.24593397</v>
      </c>
      <c r="I18" s="56">
        <v>74772.95196995</v>
      </c>
      <c r="J18" s="62">
        <v>0</v>
      </c>
      <c r="K18" s="56">
        <v>0</v>
      </c>
    </row>
    <row r="19" spans="1:11" s="16" customFormat="1" ht="15">
      <c r="A19" s="14" t="s">
        <v>41</v>
      </c>
      <c r="B19" s="15" t="s">
        <v>42</v>
      </c>
      <c r="C19" s="62">
        <v>22</v>
      </c>
      <c r="D19" s="62">
        <v>169867</v>
      </c>
      <c r="E19" s="56">
        <v>1072.48568086</v>
      </c>
      <c r="F19" s="56">
        <v>727.99158868</v>
      </c>
      <c r="G19" s="56">
        <v>344.49409218</v>
      </c>
      <c r="H19" s="56">
        <v>16318.62299197</v>
      </c>
      <c r="I19" s="56">
        <v>16196.12456069</v>
      </c>
      <c r="J19" s="62">
        <v>0</v>
      </c>
      <c r="K19" s="56">
        <v>0</v>
      </c>
    </row>
    <row r="20" spans="1:11" s="16" customFormat="1" ht="15">
      <c r="A20" s="14" t="s">
        <v>43</v>
      </c>
      <c r="B20" s="15" t="s">
        <v>44</v>
      </c>
      <c r="C20" s="62">
        <v>5</v>
      </c>
      <c r="D20" s="62">
        <v>42357</v>
      </c>
      <c r="E20" s="56">
        <v>193.56149474</v>
      </c>
      <c r="F20" s="56">
        <v>132.80510606</v>
      </c>
      <c r="G20" s="56">
        <v>60.75638868</v>
      </c>
      <c r="H20" s="56">
        <v>1591.95683039</v>
      </c>
      <c r="I20" s="56">
        <v>1593.70106531</v>
      </c>
      <c r="J20" s="62">
        <v>0</v>
      </c>
      <c r="K20" s="56">
        <v>0</v>
      </c>
    </row>
    <row r="21" spans="1:11" s="16" customFormat="1" ht="15">
      <c r="A21" s="14" t="s">
        <v>45</v>
      </c>
      <c r="B21" s="15" t="s">
        <v>46</v>
      </c>
      <c r="C21" s="62">
        <v>12</v>
      </c>
      <c r="D21" s="62">
        <v>245907</v>
      </c>
      <c r="E21" s="56">
        <v>6101.83251649</v>
      </c>
      <c r="F21" s="56">
        <v>11106.23056387</v>
      </c>
      <c r="G21" s="56">
        <v>-5004.39804738</v>
      </c>
      <c r="H21" s="56">
        <v>58866.93884361</v>
      </c>
      <c r="I21" s="56">
        <v>60197.02383951</v>
      </c>
      <c r="J21" s="62">
        <v>0</v>
      </c>
      <c r="K21" s="56">
        <v>0</v>
      </c>
    </row>
    <row r="22" spans="1:11" ht="30">
      <c r="A22" s="6" t="s">
        <v>47</v>
      </c>
      <c r="B22" s="13" t="s">
        <v>48</v>
      </c>
      <c r="C22" s="63">
        <f>SUM($C$6:$C$21)</f>
        <v>312</v>
      </c>
      <c r="D22" s="63">
        <f>SUM($D$6:$D$21)</f>
        <v>7202966</v>
      </c>
      <c r="E22" s="57">
        <f>SUM($E$6:$E$21)</f>
        <v>2343687.97333619</v>
      </c>
      <c r="F22" s="57">
        <f>SUM($F$6:$F$21)</f>
        <v>2364783.90784032</v>
      </c>
      <c r="G22" s="57">
        <f>SUM($G$6:$G$21)</f>
        <v>-21095.934504130484</v>
      </c>
      <c r="H22" s="57">
        <f>SUM($H$6:$H$21)</f>
        <v>1241542.69840327</v>
      </c>
      <c r="I22" s="57">
        <f>SUM($I$6:$I$21)</f>
        <v>1297226.70119243</v>
      </c>
      <c r="J22" s="63">
        <f>SUM($J$6:$J$21)</f>
        <v>7</v>
      </c>
      <c r="K22" s="57">
        <f>SUM($K$6:$K$21)</f>
        <v>0</v>
      </c>
    </row>
    <row r="23" spans="1:11" ht="15">
      <c r="A23" s="12"/>
      <c r="B23" s="5" t="s">
        <v>47</v>
      </c>
      <c r="C23" s="64"/>
      <c r="D23" s="64"/>
      <c r="E23" s="58"/>
      <c r="F23" s="58"/>
      <c r="G23" s="58"/>
      <c r="H23" s="58"/>
      <c r="I23" s="58"/>
      <c r="J23" s="64"/>
      <c r="K23" s="58"/>
    </row>
    <row r="24" spans="1:11" ht="15.75">
      <c r="A24" s="2" t="s">
        <v>49</v>
      </c>
      <c r="B24" s="3" t="s">
        <v>50</v>
      </c>
      <c r="C24" s="64"/>
      <c r="D24" s="64"/>
      <c r="E24" s="58"/>
      <c r="F24" s="58"/>
      <c r="G24" s="58"/>
      <c r="H24" s="58"/>
      <c r="I24" s="58"/>
      <c r="J24" s="64"/>
      <c r="K24" s="58"/>
    </row>
    <row r="25" spans="1:11" s="16" customFormat="1" ht="15">
      <c r="A25" s="14" t="s">
        <v>15</v>
      </c>
      <c r="B25" s="15" t="s">
        <v>51</v>
      </c>
      <c r="C25" s="62">
        <v>16</v>
      </c>
      <c r="D25" s="62">
        <v>3812088</v>
      </c>
      <c r="E25" s="56">
        <v>4895.71568355</v>
      </c>
      <c r="F25" s="56">
        <v>3159.83190746</v>
      </c>
      <c r="G25" s="56">
        <v>1735.88377609</v>
      </c>
      <c r="H25" s="56">
        <v>65730.9534183</v>
      </c>
      <c r="I25" s="56">
        <v>66141.46303789</v>
      </c>
      <c r="J25" s="62">
        <v>0</v>
      </c>
      <c r="K25" s="56">
        <v>0</v>
      </c>
    </row>
    <row r="26" spans="1:11" s="16" customFormat="1" ht="15">
      <c r="A26" s="14" t="s">
        <v>17</v>
      </c>
      <c r="B26" s="15" t="s">
        <v>52</v>
      </c>
      <c r="C26" s="62">
        <v>31</v>
      </c>
      <c r="D26" s="62">
        <v>12895270</v>
      </c>
      <c r="E26" s="56">
        <v>9709.73637886</v>
      </c>
      <c r="F26" s="56">
        <v>10601.32995362</v>
      </c>
      <c r="G26" s="56">
        <v>-891.593574759998</v>
      </c>
      <c r="H26" s="56">
        <v>242847.42671473</v>
      </c>
      <c r="I26" s="56">
        <v>246296.72229589</v>
      </c>
      <c r="J26" s="62">
        <v>0</v>
      </c>
      <c r="K26" s="56">
        <v>0</v>
      </c>
    </row>
    <row r="27" spans="1:11" s="16" customFormat="1" ht="15">
      <c r="A27" s="14" t="s">
        <v>19</v>
      </c>
      <c r="B27" s="15" t="s">
        <v>53</v>
      </c>
      <c r="C27" s="62">
        <v>26</v>
      </c>
      <c r="D27" s="62">
        <v>7567749</v>
      </c>
      <c r="E27" s="56">
        <v>7544.98227708</v>
      </c>
      <c r="F27" s="56">
        <v>4572.68702574</v>
      </c>
      <c r="G27" s="56">
        <v>2972.29525134</v>
      </c>
      <c r="H27" s="56">
        <v>127753.2608714</v>
      </c>
      <c r="I27" s="56">
        <v>128966.09753922</v>
      </c>
      <c r="J27" s="62">
        <v>0</v>
      </c>
      <c r="K27" s="56">
        <v>0</v>
      </c>
    </row>
    <row r="28" spans="1:11" s="16" customFormat="1" ht="15">
      <c r="A28" s="14" t="s">
        <v>21</v>
      </c>
      <c r="B28" s="15" t="s">
        <v>54</v>
      </c>
      <c r="C28" s="62">
        <v>29</v>
      </c>
      <c r="D28" s="62">
        <v>10178944</v>
      </c>
      <c r="E28" s="56">
        <v>11100.43067625</v>
      </c>
      <c r="F28" s="56">
        <v>6576.52515116</v>
      </c>
      <c r="G28" s="56">
        <v>4523.90552509</v>
      </c>
      <c r="H28" s="56">
        <v>184723.17254365</v>
      </c>
      <c r="I28" s="56">
        <v>186407.36015583</v>
      </c>
      <c r="J28" s="62">
        <v>0</v>
      </c>
      <c r="K28" s="56">
        <v>0</v>
      </c>
    </row>
    <row r="29" spans="1:11" s="16" customFormat="1" ht="15">
      <c r="A29" s="14" t="s">
        <v>23</v>
      </c>
      <c r="B29" s="15" t="s">
        <v>55</v>
      </c>
      <c r="C29" s="62">
        <v>24</v>
      </c>
      <c r="D29" s="62">
        <v>10099288</v>
      </c>
      <c r="E29" s="56">
        <v>10414.84187941</v>
      </c>
      <c r="F29" s="56">
        <v>5209.91952057</v>
      </c>
      <c r="G29" s="56">
        <v>5204.92235884</v>
      </c>
      <c r="H29" s="56">
        <v>130335.98908671</v>
      </c>
      <c r="I29" s="56">
        <v>130408.75817785</v>
      </c>
      <c r="J29" s="62">
        <v>0</v>
      </c>
      <c r="K29" s="56">
        <v>0</v>
      </c>
    </row>
    <row r="30" spans="1:11" s="16" customFormat="1" ht="15">
      <c r="A30" s="14" t="s">
        <v>25</v>
      </c>
      <c r="B30" s="15" t="s">
        <v>56</v>
      </c>
      <c r="C30" s="62">
        <v>8</v>
      </c>
      <c r="D30" s="62">
        <v>591575</v>
      </c>
      <c r="E30" s="56">
        <v>312.1835624</v>
      </c>
      <c r="F30" s="56">
        <v>454.29545681</v>
      </c>
      <c r="G30" s="56">
        <v>-142.11189441</v>
      </c>
      <c r="H30" s="56">
        <v>10231.44806954</v>
      </c>
      <c r="I30" s="56">
        <v>10369.24311173</v>
      </c>
      <c r="J30" s="62">
        <v>0</v>
      </c>
      <c r="K30" s="56">
        <v>0</v>
      </c>
    </row>
    <row r="31" spans="1:11" s="16" customFormat="1" ht="15">
      <c r="A31" s="14" t="s">
        <v>27</v>
      </c>
      <c r="B31" s="15" t="s">
        <v>57</v>
      </c>
      <c r="C31" s="62">
        <v>22</v>
      </c>
      <c r="D31" s="62">
        <v>4453986</v>
      </c>
      <c r="E31" s="56">
        <v>4007.69773981</v>
      </c>
      <c r="F31" s="56">
        <v>2834.58972666</v>
      </c>
      <c r="G31" s="56">
        <v>1173.10801315</v>
      </c>
      <c r="H31" s="56">
        <v>90703.13521054</v>
      </c>
      <c r="I31" s="56">
        <v>91253.37750122</v>
      </c>
      <c r="J31" s="62">
        <v>0</v>
      </c>
      <c r="K31" s="56">
        <v>0</v>
      </c>
    </row>
    <row r="32" spans="1:11" s="16" customFormat="1" ht="15">
      <c r="A32" s="14" t="s">
        <v>29</v>
      </c>
      <c r="B32" s="15" t="s">
        <v>58</v>
      </c>
      <c r="C32" s="62">
        <v>26</v>
      </c>
      <c r="D32" s="62">
        <v>5312917</v>
      </c>
      <c r="E32" s="56">
        <v>4853.72985002</v>
      </c>
      <c r="F32" s="56">
        <v>5041.70490974</v>
      </c>
      <c r="G32" s="56">
        <v>-187.975059719999</v>
      </c>
      <c r="H32" s="56">
        <v>103431.93281872</v>
      </c>
      <c r="I32" s="56">
        <v>105009.83336778</v>
      </c>
      <c r="J32" s="62">
        <v>0</v>
      </c>
      <c r="K32" s="56">
        <v>0</v>
      </c>
    </row>
    <row r="33" spans="1:11" s="16" customFormat="1" ht="15">
      <c r="A33" s="14" t="s">
        <v>31</v>
      </c>
      <c r="B33" s="15" t="s">
        <v>59</v>
      </c>
      <c r="C33" s="62">
        <v>123</v>
      </c>
      <c r="D33" s="62">
        <v>12903923</v>
      </c>
      <c r="E33" s="56">
        <v>15008.24010414</v>
      </c>
      <c r="F33" s="56">
        <v>11145.81552615</v>
      </c>
      <c r="G33" s="56">
        <v>3862.42457799</v>
      </c>
      <c r="H33" s="56">
        <v>168659.79527823</v>
      </c>
      <c r="I33" s="56">
        <v>170862.13373283</v>
      </c>
      <c r="J33" s="62">
        <v>0</v>
      </c>
      <c r="K33" s="56">
        <v>0</v>
      </c>
    </row>
    <row r="34" spans="1:11" s="16" customFormat="1" ht="15">
      <c r="A34" s="14" t="s">
        <v>33</v>
      </c>
      <c r="B34" s="15" t="s">
        <v>60</v>
      </c>
      <c r="C34" s="62">
        <v>42</v>
      </c>
      <c r="D34" s="62">
        <v>14603730</v>
      </c>
      <c r="E34" s="56">
        <v>5358.3966552</v>
      </c>
      <c r="F34" s="56">
        <v>4662.26602966</v>
      </c>
      <c r="G34" s="56">
        <v>696.13062554</v>
      </c>
      <c r="H34" s="56">
        <v>154558.10051629</v>
      </c>
      <c r="I34" s="56">
        <v>156363.03274356</v>
      </c>
      <c r="J34" s="62">
        <v>0</v>
      </c>
      <c r="K34" s="56">
        <v>0</v>
      </c>
    </row>
    <row r="35" spans="1:11" s="16" customFormat="1" ht="15">
      <c r="A35" s="14" t="s">
        <v>35</v>
      </c>
      <c r="B35" s="15" t="s">
        <v>61</v>
      </c>
      <c r="C35" s="62">
        <v>33</v>
      </c>
      <c r="D35" s="62">
        <v>12519930</v>
      </c>
      <c r="E35" s="56">
        <v>10377.27892467</v>
      </c>
      <c r="F35" s="56">
        <v>10372.17898641</v>
      </c>
      <c r="G35" s="56">
        <v>5.09993825999663</v>
      </c>
      <c r="H35" s="56">
        <v>246037.8399058</v>
      </c>
      <c r="I35" s="56">
        <v>249085.27451653</v>
      </c>
      <c r="J35" s="62">
        <v>0</v>
      </c>
      <c r="K35" s="56">
        <v>0</v>
      </c>
    </row>
    <row r="36" spans="1:11" ht="15">
      <c r="A36" s="6" t="s">
        <v>47</v>
      </c>
      <c r="B36" s="6" t="s">
        <v>62</v>
      </c>
      <c r="C36" s="63">
        <f>SUM($C$25:$C$35)</f>
        <v>380</v>
      </c>
      <c r="D36" s="63">
        <f>SUM($D$25:$D$35)</f>
        <v>94939400</v>
      </c>
      <c r="E36" s="57">
        <f>SUM($E$25:$E$35)</f>
        <v>83583.23373139</v>
      </c>
      <c r="F36" s="57">
        <f>SUM($F$25:$F$35)</f>
        <v>64631.14419398</v>
      </c>
      <c r="G36" s="57">
        <f>SUM($G$25:$G$35)</f>
        <v>18952.08953741</v>
      </c>
      <c r="H36" s="57">
        <f>SUM($H$25:$H$35)</f>
        <v>1525013.0544339102</v>
      </c>
      <c r="I36" s="57">
        <f>SUM($I$25:$I$35)</f>
        <v>1541163.2961803298</v>
      </c>
      <c r="J36" s="63">
        <f>SUM($J$25:$J$35)</f>
        <v>0</v>
      </c>
      <c r="K36" s="57">
        <f>SUM($K$25:$K$35)</f>
        <v>0</v>
      </c>
    </row>
    <row r="37" spans="1:11" ht="15">
      <c r="A37" s="12"/>
      <c r="B37" s="5" t="s">
        <v>47</v>
      </c>
      <c r="C37" s="64"/>
      <c r="D37" s="64"/>
      <c r="E37" s="58"/>
      <c r="F37" s="58"/>
      <c r="G37" s="58"/>
      <c r="H37" s="58"/>
      <c r="I37" s="58"/>
      <c r="J37" s="64"/>
      <c r="K37" s="58"/>
    </row>
    <row r="38" spans="1:11" ht="15.75">
      <c r="A38" s="2" t="s">
        <v>63</v>
      </c>
      <c r="B38" s="3" t="s">
        <v>64</v>
      </c>
      <c r="C38" s="64"/>
      <c r="D38" s="64"/>
      <c r="E38" s="58"/>
      <c r="F38" s="58"/>
      <c r="G38" s="58"/>
      <c r="H38" s="58"/>
      <c r="I38" s="58"/>
      <c r="J38" s="64"/>
      <c r="K38" s="58"/>
    </row>
    <row r="39" spans="1:11" s="16" customFormat="1" ht="15">
      <c r="A39" s="14" t="s">
        <v>15</v>
      </c>
      <c r="B39" s="15" t="s">
        <v>65</v>
      </c>
      <c r="C39" s="62">
        <v>20</v>
      </c>
      <c r="D39" s="62">
        <v>517176</v>
      </c>
      <c r="E39" s="56">
        <v>1253.5520416</v>
      </c>
      <c r="F39" s="56">
        <v>1218.81850601</v>
      </c>
      <c r="G39" s="56">
        <v>34.73353559</v>
      </c>
      <c r="H39" s="56">
        <v>22820.50567709</v>
      </c>
      <c r="I39" s="56">
        <v>22840.31292378</v>
      </c>
      <c r="J39" s="62">
        <v>1</v>
      </c>
      <c r="K39" s="56">
        <v>0</v>
      </c>
    </row>
    <row r="40" spans="1:11" s="16" customFormat="1" ht="15">
      <c r="A40" s="14" t="s">
        <v>17</v>
      </c>
      <c r="B40" s="15" t="s">
        <v>66</v>
      </c>
      <c r="C40" s="62">
        <v>31</v>
      </c>
      <c r="D40" s="62">
        <v>5284156</v>
      </c>
      <c r="E40" s="56">
        <v>6282.81594847</v>
      </c>
      <c r="F40" s="56">
        <v>6511.65837855</v>
      </c>
      <c r="G40" s="56">
        <v>-228.842430079998</v>
      </c>
      <c r="H40" s="56">
        <v>158349.98739917</v>
      </c>
      <c r="I40" s="56">
        <v>160240.2294976</v>
      </c>
      <c r="J40" s="62">
        <v>2</v>
      </c>
      <c r="K40" s="56">
        <v>9.3273</v>
      </c>
    </row>
    <row r="41" spans="1:11" s="16" customFormat="1" ht="15">
      <c r="A41" s="14" t="s">
        <v>19</v>
      </c>
      <c r="B41" s="15" t="s">
        <v>67</v>
      </c>
      <c r="C41" s="62">
        <v>27</v>
      </c>
      <c r="D41" s="62">
        <v>4422908</v>
      </c>
      <c r="E41" s="56">
        <v>8883.44479609</v>
      </c>
      <c r="F41" s="56">
        <v>11344.95006413</v>
      </c>
      <c r="G41" s="56">
        <v>-2461.50526804</v>
      </c>
      <c r="H41" s="56">
        <v>194452.6226538</v>
      </c>
      <c r="I41" s="56">
        <v>196696.68229876</v>
      </c>
      <c r="J41" s="62">
        <v>0</v>
      </c>
      <c r="K41" s="56">
        <v>0</v>
      </c>
    </row>
    <row r="42" spans="1:11" s="16" customFormat="1" ht="15">
      <c r="A42" s="14" t="s">
        <v>21</v>
      </c>
      <c r="B42" s="15" t="s">
        <v>68</v>
      </c>
      <c r="C42" s="62">
        <v>10</v>
      </c>
      <c r="D42" s="62">
        <v>906953</v>
      </c>
      <c r="E42" s="56">
        <v>2912.46034099</v>
      </c>
      <c r="F42" s="56">
        <v>1028.53908722</v>
      </c>
      <c r="G42" s="56">
        <v>1883.92125377</v>
      </c>
      <c r="H42" s="56">
        <v>23904.3572178</v>
      </c>
      <c r="I42" s="56">
        <v>24200.8483418</v>
      </c>
      <c r="J42" s="62">
        <v>0</v>
      </c>
      <c r="K42" s="56">
        <v>0</v>
      </c>
    </row>
    <row r="43" spans="1:11" s="16" customFormat="1" ht="15">
      <c r="A43" s="14" t="s">
        <v>23</v>
      </c>
      <c r="B43" s="15" t="s">
        <v>69</v>
      </c>
      <c r="C43" s="62">
        <v>26</v>
      </c>
      <c r="D43" s="62">
        <v>468208</v>
      </c>
      <c r="E43" s="56">
        <v>14398.4384496</v>
      </c>
      <c r="F43" s="56">
        <v>20059.90445651</v>
      </c>
      <c r="G43" s="56">
        <v>-5661.46600691001</v>
      </c>
      <c r="H43" s="56">
        <v>74722.26365704</v>
      </c>
      <c r="I43" s="56">
        <v>86794.92798447</v>
      </c>
      <c r="J43" s="62">
        <v>0</v>
      </c>
      <c r="K43" s="56">
        <v>0</v>
      </c>
    </row>
    <row r="44" spans="1:11" s="16" customFormat="1" ht="15">
      <c r="A44" s="14" t="s">
        <v>25</v>
      </c>
      <c r="B44" s="15" t="s">
        <v>70</v>
      </c>
      <c r="C44" s="62">
        <v>22</v>
      </c>
      <c r="D44" s="62">
        <v>362710</v>
      </c>
      <c r="E44" s="56">
        <v>1231.68886637</v>
      </c>
      <c r="F44" s="56">
        <v>1839.99490918</v>
      </c>
      <c r="G44" s="56">
        <v>-608.30604281</v>
      </c>
      <c r="H44" s="56">
        <v>16825.93707143</v>
      </c>
      <c r="I44" s="56">
        <v>17570.96705419</v>
      </c>
      <c r="J44" s="62">
        <v>2</v>
      </c>
      <c r="K44" s="56">
        <v>25.8129</v>
      </c>
    </row>
    <row r="45" spans="1:11" ht="15">
      <c r="A45" s="6" t="s">
        <v>47</v>
      </c>
      <c r="B45" s="6" t="s">
        <v>71</v>
      </c>
      <c r="C45" s="63">
        <f>SUM($C$39:$C$44)</f>
        <v>136</v>
      </c>
      <c r="D45" s="63">
        <f>SUM($D$39:$D$44)</f>
        <v>11962111</v>
      </c>
      <c r="E45" s="57">
        <f>SUM($E$39:$E$44)</f>
        <v>34962.40044312</v>
      </c>
      <c r="F45" s="57">
        <f>SUM($F$39:$F$44)</f>
        <v>42003.8654016</v>
      </c>
      <c r="G45" s="57">
        <f>SUM($G$39:$G$44)</f>
        <v>-7041.464958480008</v>
      </c>
      <c r="H45" s="57">
        <f>SUM($H$39:$H$44)</f>
        <v>491075.67367633</v>
      </c>
      <c r="I45" s="57">
        <f>SUM($I$39:$I$44)</f>
        <v>508343.96810059994</v>
      </c>
      <c r="J45" s="63">
        <f>SUM($J$39:$J$44)</f>
        <v>5</v>
      </c>
      <c r="K45" s="57">
        <f>SUM($K$39:$K$44)</f>
        <v>35.1402</v>
      </c>
    </row>
    <row r="46" spans="1:11" ht="15">
      <c r="A46" s="12"/>
      <c r="B46" s="5" t="s">
        <v>47</v>
      </c>
      <c r="C46" s="64"/>
      <c r="D46" s="64"/>
      <c r="E46" s="58"/>
      <c r="F46" s="58"/>
      <c r="G46" s="58"/>
      <c r="H46" s="58"/>
      <c r="I46" s="58"/>
      <c r="J46" s="64"/>
      <c r="K46" s="58"/>
    </row>
    <row r="47" spans="1:11" ht="15.75">
      <c r="A47" s="2" t="s">
        <v>72</v>
      </c>
      <c r="B47" s="3" t="s">
        <v>73</v>
      </c>
      <c r="C47" s="64"/>
      <c r="D47" s="64"/>
      <c r="E47" s="58"/>
      <c r="F47" s="58"/>
      <c r="G47" s="58"/>
      <c r="H47" s="58"/>
      <c r="I47" s="58"/>
      <c r="J47" s="64"/>
      <c r="K47" s="58"/>
    </row>
    <row r="48" spans="1:11" s="16" customFormat="1" ht="15">
      <c r="A48" s="14" t="s">
        <v>15</v>
      </c>
      <c r="B48" s="15" t="s">
        <v>74</v>
      </c>
      <c r="C48" s="62">
        <v>26</v>
      </c>
      <c r="D48" s="62">
        <v>2738857</v>
      </c>
      <c r="E48" s="56">
        <v>624.53198896</v>
      </c>
      <c r="F48" s="56">
        <v>373.52930661</v>
      </c>
      <c r="G48" s="56">
        <v>251.00268235</v>
      </c>
      <c r="H48" s="56">
        <v>17984.26076493</v>
      </c>
      <c r="I48" s="56">
        <v>18109.94205483</v>
      </c>
      <c r="J48" s="62">
        <v>0</v>
      </c>
      <c r="K48" s="56">
        <v>0</v>
      </c>
    </row>
    <row r="49" spans="1:11" s="16" customFormat="1" ht="15">
      <c r="A49" s="14" t="s">
        <v>17</v>
      </c>
      <c r="B49" s="15" t="s">
        <v>75</v>
      </c>
      <c r="C49" s="62">
        <v>10</v>
      </c>
      <c r="D49" s="62">
        <v>2916524</v>
      </c>
      <c r="E49" s="56">
        <v>315.999831</v>
      </c>
      <c r="F49" s="56">
        <v>139.73709633</v>
      </c>
      <c r="G49" s="56">
        <v>176.26273467</v>
      </c>
      <c r="H49" s="56">
        <v>14258.9882316</v>
      </c>
      <c r="I49" s="56">
        <v>14351.4360185</v>
      </c>
      <c r="J49" s="62">
        <v>0</v>
      </c>
      <c r="K49" s="56">
        <v>0</v>
      </c>
    </row>
    <row r="50" spans="1:11" ht="15">
      <c r="A50" s="6" t="s">
        <v>47</v>
      </c>
      <c r="B50" s="6" t="s">
        <v>76</v>
      </c>
      <c r="C50" s="63">
        <f>SUM($C$48:$C$49)</f>
        <v>36</v>
      </c>
      <c r="D50" s="63">
        <f>SUM($D$48:$D$49)</f>
        <v>5655381</v>
      </c>
      <c r="E50" s="57">
        <f>SUM($E$48:$E$49)</f>
        <v>940.53181996</v>
      </c>
      <c r="F50" s="57">
        <f>SUM($F$48:$F$49)</f>
        <v>513.26640294</v>
      </c>
      <c r="G50" s="57">
        <f>SUM($G$48:$G$49)</f>
        <v>427.26541702</v>
      </c>
      <c r="H50" s="57">
        <f>SUM($H$48:$H$49)</f>
        <v>32243.24899653</v>
      </c>
      <c r="I50" s="57">
        <f>SUM($I$48:$I$49)</f>
        <v>32461.37807333</v>
      </c>
      <c r="J50" s="63">
        <f>SUM($J$48:$J$49)</f>
        <v>0</v>
      </c>
      <c r="K50" s="57">
        <f>SUM($K$48:$K$49)</f>
        <v>0</v>
      </c>
    </row>
    <row r="51" spans="1:11" ht="15">
      <c r="A51" s="12"/>
      <c r="B51" s="5" t="s">
        <v>47</v>
      </c>
      <c r="C51" s="64"/>
      <c r="D51" s="64"/>
      <c r="E51" s="58"/>
      <c r="F51" s="58"/>
      <c r="G51" s="58"/>
      <c r="H51" s="58"/>
      <c r="I51" s="58"/>
      <c r="J51" s="64"/>
      <c r="K51" s="58"/>
    </row>
    <row r="52" spans="1:11" ht="15.75">
      <c r="A52" s="2" t="s">
        <v>77</v>
      </c>
      <c r="B52" s="3" t="s">
        <v>78</v>
      </c>
      <c r="C52" s="64"/>
      <c r="D52" s="64"/>
      <c r="E52" s="58"/>
      <c r="F52" s="58"/>
      <c r="G52" s="58"/>
      <c r="H52" s="58"/>
      <c r="I52" s="58"/>
      <c r="J52" s="64"/>
      <c r="K52" s="58"/>
    </row>
    <row r="53" spans="1:11" s="16" customFormat="1" ht="15">
      <c r="A53" s="14" t="s">
        <v>15</v>
      </c>
      <c r="B53" s="15" t="s">
        <v>79</v>
      </c>
      <c r="C53" s="62">
        <v>146</v>
      </c>
      <c r="D53" s="62">
        <v>3210377</v>
      </c>
      <c r="E53" s="56">
        <v>28049.97788863</v>
      </c>
      <c r="F53" s="56">
        <v>7636.04425009</v>
      </c>
      <c r="G53" s="56">
        <v>20413.93363854</v>
      </c>
      <c r="H53" s="56">
        <v>128984.41996803</v>
      </c>
      <c r="I53" s="56">
        <v>126837.08429778</v>
      </c>
      <c r="J53" s="62">
        <v>0</v>
      </c>
      <c r="K53" s="56">
        <v>0</v>
      </c>
    </row>
    <row r="54" spans="1:11" s="16" customFormat="1" ht="15">
      <c r="A54" s="14" t="s">
        <v>17</v>
      </c>
      <c r="B54" s="15" t="s">
        <v>80</v>
      </c>
      <c r="C54" s="62">
        <v>11</v>
      </c>
      <c r="D54" s="62">
        <v>4638319</v>
      </c>
      <c r="E54" s="56">
        <v>560.00049274</v>
      </c>
      <c r="F54" s="56">
        <v>880.5400051</v>
      </c>
      <c r="G54" s="56">
        <v>-320.53951236</v>
      </c>
      <c r="H54" s="56">
        <v>21455.34512028</v>
      </c>
      <c r="I54" s="56">
        <v>21051.48146699</v>
      </c>
      <c r="J54" s="62">
        <v>0</v>
      </c>
      <c r="K54" s="56">
        <v>0</v>
      </c>
    </row>
    <row r="55" spans="1:11" s="16" customFormat="1" ht="15">
      <c r="A55" s="14" t="s">
        <v>19</v>
      </c>
      <c r="B55" s="15" t="s">
        <v>81</v>
      </c>
      <c r="C55" s="62">
        <v>150</v>
      </c>
      <c r="D55" s="62">
        <v>11750774</v>
      </c>
      <c r="E55" s="56">
        <v>38480.41892197</v>
      </c>
      <c r="F55" s="56">
        <v>22879.9272734</v>
      </c>
      <c r="G55" s="56">
        <v>15600.49164857</v>
      </c>
      <c r="H55" s="56">
        <v>497473.35494312</v>
      </c>
      <c r="I55" s="56">
        <v>498315.5331495</v>
      </c>
      <c r="J55" s="62">
        <v>0</v>
      </c>
      <c r="K55" s="56">
        <v>0</v>
      </c>
    </row>
    <row r="56" spans="1:11" s="16" customFormat="1" ht="15">
      <c r="A56" s="14" t="s">
        <v>21</v>
      </c>
      <c r="B56" s="15" t="s">
        <v>82</v>
      </c>
      <c r="C56" s="62">
        <v>49</v>
      </c>
      <c r="D56" s="62">
        <v>1251851</v>
      </c>
      <c r="E56" s="56">
        <v>1733.71644258</v>
      </c>
      <c r="F56" s="56">
        <v>1374.77279918</v>
      </c>
      <c r="G56" s="56">
        <v>358.9436434</v>
      </c>
      <c r="H56" s="56">
        <v>20482.42152291</v>
      </c>
      <c r="I56" s="56">
        <v>20836.38739296</v>
      </c>
      <c r="J56" s="62">
        <v>0</v>
      </c>
      <c r="K56" s="56">
        <v>0</v>
      </c>
    </row>
    <row r="57" spans="1:11" ht="15">
      <c r="A57" s="6" t="s">
        <v>47</v>
      </c>
      <c r="B57" s="6" t="s">
        <v>83</v>
      </c>
      <c r="C57" s="63">
        <f>SUM($C$53:$C$56)</f>
        <v>356</v>
      </c>
      <c r="D57" s="63">
        <f>SUM($D$53:$D$56)</f>
        <v>20851321</v>
      </c>
      <c r="E57" s="57">
        <f>SUM($E$53:$E$56)</f>
        <v>68824.11374592</v>
      </c>
      <c r="F57" s="57">
        <f>SUM($F$53:$F$56)</f>
        <v>32771.28432777</v>
      </c>
      <c r="G57" s="57">
        <f>SUM($G$53:$G$56)</f>
        <v>36052.82941815</v>
      </c>
      <c r="H57" s="57">
        <f>SUM($H$53:$H$56)</f>
        <v>668395.5415543399</v>
      </c>
      <c r="I57" s="57">
        <f>SUM($I$53:$I$56)</f>
        <v>667040.4863072301</v>
      </c>
      <c r="J57" s="63">
        <f>SUM($J$53:$J$56)</f>
        <v>0</v>
      </c>
      <c r="K57" s="57">
        <f>SUM($K$53:$K$56)</f>
        <v>0</v>
      </c>
    </row>
    <row r="58" spans="1:11" ht="15">
      <c r="A58" s="12"/>
      <c r="B58" s="5" t="s">
        <v>47</v>
      </c>
      <c r="C58" s="64"/>
      <c r="D58" s="64"/>
      <c r="E58" s="58"/>
      <c r="F58" s="58"/>
      <c r="G58" s="58"/>
      <c r="H58" s="58"/>
      <c r="I58" s="58"/>
      <c r="J58" s="64"/>
      <c r="K58" s="58"/>
    </row>
    <row r="59" spans="1:11" ht="15">
      <c r="A59" s="7" t="s">
        <v>47</v>
      </c>
      <c r="B59" s="7" t="s">
        <v>84</v>
      </c>
      <c r="C59" s="65">
        <f>SUM($C$6:$C$21)+SUM($C$25:$C$35)+SUM($C$39:$C$44)+SUM($C$48:$C$49)+SUM($C$53:$C$56)</f>
        <v>1220</v>
      </c>
      <c r="D59" s="65">
        <f>SUM($D$6:$D$21)+SUM($D$25:$D$35)+SUM($D$39:$D$44)+SUM($D$48:$D$49)+SUM($D$53:$D$56)</f>
        <v>140611179</v>
      </c>
      <c r="E59" s="59">
        <f>SUM($E$6:$E$21)+SUM($E$25:$E$35)+SUM($E$39:$E$44)+SUM($E$48:$E$49)+SUM($E$53:$E$56)</f>
        <v>2531998.25307658</v>
      </c>
      <c r="F59" s="59">
        <f>SUM($F$6:$F$21)+SUM($F$25:$F$35)+SUM($F$39:$F$44)+SUM($F$48:$F$49)+SUM($F$53:$F$56)</f>
        <v>2504703.4681666098</v>
      </c>
      <c r="G59" s="59">
        <f>SUM($G$6:$G$21)+SUM($G$25:$G$35)+SUM($G$39:$G$44)+SUM($G$48:$G$49)+SUM($G$53:$G$56)</f>
        <v>27294.78490996951</v>
      </c>
      <c r="H59" s="59">
        <f>SUM($H$6:$H$21)+SUM($H$25:$H$35)+SUM($H$39:$H$44)+SUM($H$48:$H$49)+SUM($H$53:$H$56)</f>
        <v>3958270.2170643806</v>
      </c>
      <c r="I59" s="59">
        <f>SUM($I$6:$I$21)+SUM($I$25:$I$35)+SUM($I$39:$I$44)+SUM($I$48:$I$49)+SUM($I$53:$I$56)</f>
        <v>4046235.8298539193</v>
      </c>
      <c r="J59" s="65">
        <f>SUM($J$6:$J$21)+SUM($J$25:$J$35)+SUM($J$39:$J$44)+SUM($J$48:$J$49)+SUM($J$53:$J$56)</f>
        <v>12</v>
      </c>
      <c r="K59" s="59">
        <f>SUM($K$6:$K$21)+SUM($K$25:$K$35)+SUM($K$39:$K$44)+SUM($K$48:$K$49)+SUM($K$53:$K$56)</f>
        <v>35.1402</v>
      </c>
    </row>
    <row r="60" spans="1:11" ht="15">
      <c r="A60" s="12"/>
      <c r="B60" s="5" t="s">
        <v>47</v>
      </c>
      <c r="C60" s="64"/>
      <c r="D60" s="64"/>
      <c r="E60" s="58"/>
      <c r="F60" s="58"/>
      <c r="G60" s="58"/>
      <c r="H60" s="58"/>
      <c r="I60" s="58"/>
      <c r="J60" s="64"/>
      <c r="K60" s="58"/>
    </row>
    <row r="61" spans="1:11" ht="15.75">
      <c r="A61" s="2" t="s">
        <v>85</v>
      </c>
      <c r="B61" s="3" t="s">
        <v>86</v>
      </c>
      <c r="C61" s="64"/>
      <c r="D61" s="64"/>
      <c r="E61" s="58"/>
      <c r="F61" s="58"/>
      <c r="G61" s="58"/>
      <c r="H61" s="58"/>
      <c r="I61" s="58"/>
      <c r="J61" s="64"/>
      <c r="K61" s="58"/>
    </row>
    <row r="62" spans="1:11" ht="15.75">
      <c r="A62" s="2" t="s">
        <v>13</v>
      </c>
      <c r="B62" s="3" t="s">
        <v>14</v>
      </c>
      <c r="C62" s="64"/>
      <c r="D62" s="64"/>
      <c r="E62" s="58"/>
      <c r="F62" s="58"/>
      <c r="G62" s="58"/>
      <c r="H62" s="58"/>
      <c r="I62" s="58"/>
      <c r="J62" s="64"/>
      <c r="K62" s="58"/>
    </row>
    <row r="63" spans="1:11" s="16" customFormat="1" ht="15">
      <c r="A63" s="14" t="s">
        <v>15</v>
      </c>
      <c r="B63" s="15" t="s">
        <v>87</v>
      </c>
      <c r="C63" s="62">
        <v>97</v>
      </c>
      <c r="D63" s="62">
        <v>122976</v>
      </c>
      <c r="E63" s="56">
        <v>5832.8929917</v>
      </c>
      <c r="F63" s="56">
        <v>1291.6096888</v>
      </c>
      <c r="G63" s="56">
        <v>4541.2833029</v>
      </c>
      <c r="H63" s="56">
        <v>19994.37358752</v>
      </c>
      <c r="I63" s="56">
        <v>19394.66687346</v>
      </c>
      <c r="J63" s="62">
        <v>0</v>
      </c>
      <c r="K63" s="56">
        <v>0</v>
      </c>
    </row>
    <row r="64" spans="1:11" s="16" customFormat="1" ht="15">
      <c r="A64" s="14" t="s">
        <v>17</v>
      </c>
      <c r="B64" s="15" t="s">
        <v>88</v>
      </c>
      <c r="C64" s="62">
        <v>7</v>
      </c>
      <c r="D64" s="62">
        <v>12654</v>
      </c>
      <c r="E64" s="56">
        <v>0</v>
      </c>
      <c r="F64" s="56">
        <v>0</v>
      </c>
      <c r="G64" s="56">
        <v>0</v>
      </c>
      <c r="H64" s="56">
        <v>639.5891338</v>
      </c>
      <c r="I64" s="56">
        <v>639.9300789</v>
      </c>
      <c r="J64" s="62">
        <v>0</v>
      </c>
      <c r="K64" s="56">
        <v>0</v>
      </c>
    </row>
    <row r="65" spans="1:11" s="16" customFormat="1" ht="15">
      <c r="A65" s="14" t="s">
        <v>19</v>
      </c>
      <c r="B65" s="15" t="s">
        <v>89</v>
      </c>
      <c r="C65" s="62">
        <v>8</v>
      </c>
      <c r="D65" s="62">
        <v>80</v>
      </c>
      <c r="E65" s="56">
        <v>0</v>
      </c>
      <c r="F65" s="56">
        <v>0</v>
      </c>
      <c r="G65" s="56">
        <v>0</v>
      </c>
      <c r="H65" s="56">
        <v>2114.5465927</v>
      </c>
      <c r="I65" s="56">
        <v>2096.4872767</v>
      </c>
      <c r="J65" s="62">
        <v>0</v>
      </c>
      <c r="K65" s="56">
        <v>0</v>
      </c>
    </row>
    <row r="66" spans="1:11" s="16" customFormat="1" ht="15">
      <c r="A66" s="14" t="s">
        <v>21</v>
      </c>
      <c r="B66" s="15" t="s">
        <v>90</v>
      </c>
      <c r="C66" s="62">
        <v>0</v>
      </c>
      <c r="D66" s="62">
        <v>0</v>
      </c>
      <c r="E66" s="56">
        <v>0</v>
      </c>
      <c r="F66" s="56">
        <v>0</v>
      </c>
      <c r="G66" s="56">
        <v>0</v>
      </c>
      <c r="H66" s="56">
        <v>0</v>
      </c>
      <c r="I66" s="56">
        <v>0</v>
      </c>
      <c r="J66" s="62">
        <v>0</v>
      </c>
      <c r="K66" s="56">
        <v>0</v>
      </c>
    </row>
    <row r="67" spans="1:11" ht="15">
      <c r="A67" s="6" t="s">
        <v>47</v>
      </c>
      <c r="B67" s="6" t="s">
        <v>91</v>
      </c>
      <c r="C67" s="63">
        <f>SUM($C$63:$C$66)</f>
        <v>112</v>
      </c>
      <c r="D67" s="63">
        <f>SUM($D$63:$D$66)</f>
        <v>135710</v>
      </c>
      <c r="E67" s="57">
        <f>SUM($E$63:$E$66)</f>
        <v>5832.8929917</v>
      </c>
      <c r="F67" s="57">
        <f>SUM($F$63:$F$66)</f>
        <v>1291.6096888</v>
      </c>
      <c r="G67" s="57">
        <f>SUM($G$63:$G$66)</f>
        <v>4541.2833029</v>
      </c>
      <c r="H67" s="57">
        <f>SUM($H$63:$H$66)</f>
        <v>22748.50931402</v>
      </c>
      <c r="I67" s="57">
        <f>SUM($I$63:$I$66)</f>
        <v>22131.08422906</v>
      </c>
      <c r="J67" s="63">
        <f>SUM($J$63:$J$66)</f>
        <v>0</v>
      </c>
      <c r="K67" s="57">
        <f>SUM($K$63:$K$66)</f>
        <v>0</v>
      </c>
    </row>
    <row r="68" spans="1:11" ht="15">
      <c r="A68" s="12"/>
      <c r="B68" s="5" t="s">
        <v>47</v>
      </c>
      <c r="C68" s="64"/>
      <c r="D68" s="64"/>
      <c r="E68" s="58"/>
      <c r="F68" s="58"/>
      <c r="G68" s="58"/>
      <c r="H68" s="58"/>
      <c r="I68" s="58"/>
      <c r="J68" s="64"/>
      <c r="K68" s="58"/>
    </row>
    <row r="69" spans="1:11" ht="15.75">
      <c r="A69" s="2" t="s">
        <v>49</v>
      </c>
      <c r="B69" s="3" t="s">
        <v>50</v>
      </c>
      <c r="C69" s="64"/>
      <c r="D69" s="64"/>
      <c r="E69" s="58"/>
      <c r="F69" s="58"/>
      <c r="G69" s="58"/>
      <c r="H69" s="58"/>
      <c r="I69" s="58"/>
      <c r="J69" s="64"/>
      <c r="K69" s="58"/>
    </row>
    <row r="70" spans="1:11" s="16" customFormat="1" ht="15">
      <c r="A70" s="14" t="s">
        <v>15</v>
      </c>
      <c r="B70" s="15" t="s">
        <v>60</v>
      </c>
      <c r="C70" s="62">
        <v>19</v>
      </c>
      <c r="D70" s="62">
        <v>301577</v>
      </c>
      <c r="E70" s="56">
        <v>0</v>
      </c>
      <c r="F70" s="56">
        <v>77.59506759</v>
      </c>
      <c r="G70" s="56">
        <v>-77.59506759</v>
      </c>
      <c r="H70" s="56">
        <v>3628.2136369</v>
      </c>
      <c r="I70" s="56">
        <v>3684.5374129</v>
      </c>
      <c r="J70" s="62">
        <v>0</v>
      </c>
      <c r="K70" s="56">
        <v>0</v>
      </c>
    </row>
    <row r="71" spans="1:11" s="16" customFormat="1" ht="15">
      <c r="A71" s="14" t="s">
        <v>17</v>
      </c>
      <c r="B71" s="15" t="s">
        <v>92</v>
      </c>
      <c r="C71" s="62">
        <v>12</v>
      </c>
      <c r="D71" s="62">
        <v>68228</v>
      </c>
      <c r="E71" s="56">
        <v>0</v>
      </c>
      <c r="F71" s="56">
        <v>116.66</v>
      </c>
      <c r="G71" s="56">
        <v>-116.66</v>
      </c>
      <c r="H71" s="56">
        <v>3252.2812724</v>
      </c>
      <c r="I71" s="56">
        <v>3292.9684745</v>
      </c>
      <c r="J71" s="62">
        <v>0</v>
      </c>
      <c r="K71" s="56">
        <v>0</v>
      </c>
    </row>
    <row r="72" spans="1:11" ht="15">
      <c r="A72" s="6" t="s">
        <v>47</v>
      </c>
      <c r="B72" s="6" t="s">
        <v>93</v>
      </c>
      <c r="C72" s="63">
        <f>SUM($C$70:$C$71)</f>
        <v>31</v>
      </c>
      <c r="D72" s="63">
        <f>SUM($D$70:$D$71)</f>
        <v>369805</v>
      </c>
      <c r="E72" s="57">
        <f>SUM($E$70:$E$71)</f>
        <v>0</v>
      </c>
      <c r="F72" s="57">
        <f>SUM($F$70:$F$71)</f>
        <v>194.25506759</v>
      </c>
      <c r="G72" s="57">
        <f>SUM($G$70:$G$71)</f>
        <v>-194.25506759</v>
      </c>
      <c r="H72" s="57">
        <f>SUM($H$70:$H$71)</f>
        <v>6880.4949093</v>
      </c>
      <c r="I72" s="57">
        <f>SUM($I$70:$I$71)</f>
        <v>6977.505887400001</v>
      </c>
      <c r="J72" s="63">
        <f>SUM($J$70:$J$71)</f>
        <v>0</v>
      </c>
      <c r="K72" s="57">
        <f>SUM($K$70:$K$71)</f>
        <v>0</v>
      </c>
    </row>
    <row r="73" spans="1:11" ht="15">
      <c r="A73" s="12"/>
      <c r="B73" s="4" t="s">
        <v>47</v>
      </c>
      <c r="C73" s="64"/>
      <c r="D73" s="64"/>
      <c r="E73" s="58"/>
      <c r="F73" s="58"/>
      <c r="G73" s="58"/>
      <c r="H73" s="58"/>
      <c r="I73" s="58"/>
      <c r="J73" s="64"/>
      <c r="K73" s="58"/>
    </row>
    <row r="74" spans="1:11" s="16" customFormat="1" ht="15">
      <c r="A74" s="14" t="s">
        <v>63</v>
      </c>
      <c r="B74" s="15" t="s">
        <v>78</v>
      </c>
      <c r="C74" s="62">
        <v>0</v>
      </c>
      <c r="D74" s="62">
        <v>0</v>
      </c>
      <c r="E74" s="56">
        <v>0</v>
      </c>
      <c r="F74" s="56">
        <v>0</v>
      </c>
      <c r="G74" s="56">
        <v>0</v>
      </c>
      <c r="H74" s="56">
        <v>0</v>
      </c>
      <c r="I74" s="56">
        <v>0</v>
      </c>
      <c r="J74" s="62">
        <v>0</v>
      </c>
      <c r="K74" s="56">
        <v>0</v>
      </c>
    </row>
    <row r="75" spans="1:11" ht="15">
      <c r="A75" s="12"/>
      <c r="B75" s="12"/>
      <c r="C75" s="64"/>
      <c r="D75" s="64"/>
      <c r="E75" s="58"/>
      <c r="F75" s="58"/>
      <c r="G75" s="58"/>
      <c r="H75" s="58"/>
      <c r="I75" s="58"/>
      <c r="J75" s="64"/>
      <c r="K75" s="58"/>
    </row>
    <row r="76" spans="1:11" ht="15">
      <c r="A76" s="7" t="s">
        <v>47</v>
      </c>
      <c r="B76" s="7" t="s">
        <v>94</v>
      </c>
      <c r="C76" s="65">
        <f>SUM($C$63:$C$66)+SUM($C$70:$C$71)+SUM($C$74:$C$74)</f>
        <v>143</v>
      </c>
      <c r="D76" s="65">
        <f>SUM($D$63:$D$66)+SUM($D$70:$D$71)+SUM($D$74:$D$74)</f>
        <v>505515</v>
      </c>
      <c r="E76" s="59">
        <f>SUM($E$63:$E$66)+SUM($E$70:$E$71)+SUM($E$74:$E$74)</f>
        <v>5832.8929917</v>
      </c>
      <c r="F76" s="59">
        <f>SUM($F$63:$F$66)+SUM($F$70:$F$71)+SUM($F$74:$F$74)</f>
        <v>1485.86475639</v>
      </c>
      <c r="G76" s="59">
        <f>SUM($G$63:$G$66)+SUM($G$70:$G$71)+SUM($G$74:$G$74)</f>
        <v>4347.02823531</v>
      </c>
      <c r="H76" s="59">
        <f>SUM($H$63:$H$66)+SUM($H$70:$H$71)+SUM($H$74:$H$74)</f>
        <v>29629.00422332</v>
      </c>
      <c r="I76" s="59">
        <f>SUM($I$63:$I$66)+SUM($I$70:$I$71)+SUM($I$74:$I$74)</f>
        <v>29108.59011646</v>
      </c>
      <c r="J76" s="65">
        <f>SUM($J$63:$J$66)+SUM($J$70:$J$71)+SUM($J$74:$J$74)</f>
        <v>0</v>
      </c>
      <c r="K76" s="59">
        <f>SUM($K$63:$K$66)+SUM($K$70:$K$71)+SUM($K$74:$K$74)</f>
        <v>0</v>
      </c>
    </row>
    <row r="77" spans="1:11" ht="15">
      <c r="A77" s="12"/>
      <c r="B77" s="5" t="s">
        <v>47</v>
      </c>
      <c r="C77" s="64"/>
      <c r="D77" s="64"/>
      <c r="E77" s="58"/>
      <c r="F77" s="58"/>
      <c r="G77" s="58"/>
      <c r="H77" s="58"/>
      <c r="I77" s="58"/>
      <c r="J77" s="64"/>
      <c r="K77" s="58"/>
    </row>
    <row r="78" spans="1:11" ht="15.75">
      <c r="A78" s="2" t="s">
        <v>95</v>
      </c>
      <c r="B78" s="3" t="s">
        <v>96</v>
      </c>
      <c r="C78" s="64"/>
      <c r="D78" s="64"/>
      <c r="E78" s="58"/>
      <c r="F78" s="58"/>
      <c r="G78" s="58"/>
      <c r="H78" s="58"/>
      <c r="I78" s="58"/>
      <c r="J78" s="64"/>
      <c r="K78" s="58"/>
    </row>
    <row r="79" spans="1:11" s="16" customFormat="1" ht="15">
      <c r="A79" s="14" t="s">
        <v>13</v>
      </c>
      <c r="B79" s="15" t="s">
        <v>14</v>
      </c>
      <c r="C79" s="62">
        <v>12</v>
      </c>
      <c r="D79" s="62">
        <v>2896</v>
      </c>
      <c r="E79" s="56">
        <v>341.633</v>
      </c>
      <c r="F79" s="56">
        <v>181.4262</v>
      </c>
      <c r="G79" s="56">
        <v>160.2068</v>
      </c>
      <c r="H79" s="56">
        <v>836.1519</v>
      </c>
      <c r="I79" s="56">
        <v>826.1074</v>
      </c>
      <c r="J79" s="62">
        <v>0</v>
      </c>
      <c r="K79" s="56">
        <v>0</v>
      </c>
    </row>
    <row r="80" spans="1:11" s="16" customFormat="1" ht="15">
      <c r="A80" s="17"/>
      <c r="B80" s="17"/>
      <c r="C80" s="66"/>
      <c r="D80" s="66"/>
      <c r="E80" s="60"/>
      <c r="F80" s="60"/>
      <c r="G80" s="60"/>
      <c r="H80" s="60"/>
      <c r="I80" s="60"/>
      <c r="J80" s="66"/>
      <c r="K80" s="60"/>
    </row>
    <row r="81" spans="1:11" s="16" customFormat="1" ht="15">
      <c r="A81" s="14" t="s">
        <v>49</v>
      </c>
      <c r="B81" s="15" t="s">
        <v>50</v>
      </c>
      <c r="C81" s="62">
        <v>0</v>
      </c>
      <c r="D81" s="62">
        <v>0</v>
      </c>
      <c r="E81" s="56">
        <v>0</v>
      </c>
      <c r="F81" s="56">
        <v>0</v>
      </c>
      <c r="G81" s="56">
        <v>0</v>
      </c>
      <c r="H81" s="56">
        <v>0</v>
      </c>
      <c r="I81" s="56">
        <v>0</v>
      </c>
      <c r="J81" s="62">
        <v>0</v>
      </c>
      <c r="K81" s="56">
        <v>0</v>
      </c>
    </row>
    <row r="82" spans="1:11" s="16" customFormat="1" ht="15">
      <c r="A82" s="17"/>
      <c r="B82" s="17"/>
      <c r="C82" s="66"/>
      <c r="D82" s="66"/>
      <c r="E82" s="60"/>
      <c r="F82" s="60"/>
      <c r="G82" s="60"/>
      <c r="H82" s="60"/>
      <c r="I82" s="60"/>
      <c r="J82" s="66"/>
      <c r="K82" s="60"/>
    </row>
    <row r="83" spans="1:11" s="16" customFormat="1" ht="15">
      <c r="A83" s="14" t="s">
        <v>63</v>
      </c>
      <c r="B83" s="15" t="s">
        <v>78</v>
      </c>
      <c r="C83" s="62">
        <v>0</v>
      </c>
      <c r="D83" s="62">
        <v>0</v>
      </c>
      <c r="E83" s="56">
        <v>0</v>
      </c>
      <c r="F83" s="56">
        <v>0</v>
      </c>
      <c r="G83" s="56">
        <v>0</v>
      </c>
      <c r="H83" s="56">
        <v>0</v>
      </c>
      <c r="I83" s="56">
        <v>0</v>
      </c>
      <c r="J83" s="62">
        <v>0</v>
      </c>
      <c r="K83" s="56">
        <v>0</v>
      </c>
    </row>
    <row r="84" spans="1:11" ht="15">
      <c r="A84" s="12"/>
      <c r="B84" s="12"/>
      <c r="C84" s="64"/>
      <c r="D84" s="64"/>
      <c r="E84" s="58"/>
      <c r="F84" s="58"/>
      <c r="G84" s="58"/>
      <c r="H84" s="58"/>
      <c r="I84" s="58"/>
      <c r="J84" s="64"/>
      <c r="K84" s="58"/>
    </row>
    <row r="85" spans="1:11" ht="15">
      <c r="A85" s="7" t="s">
        <v>47</v>
      </c>
      <c r="B85" s="7" t="s">
        <v>97</v>
      </c>
      <c r="C85" s="65">
        <f>SUM($C$79:$C$83)</f>
        <v>12</v>
      </c>
      <c r="D85" s="65">
        <f>SUM($D$79:$D$83)</f>
        <v>2896</v>
      </c>
      <c r="E85" s="59">
        <f>SUM($E$79:$E$83)</f>
        <v>341.633</v>
      </c>
      <c r="F85" s="59">
        <f>SUM($F$79:$F$83)</f>
        <v>181.4262</v>
      </c>
      <c r="G85" s="59">
        <f>SUM($G$79:$G$83)</f>
        <v>160.2068</v>
      </c>
      <c r="H85" s="59">
        <f>SUM($H$79:$H$83)</f>
        <v>836.1519</v>
      </c>
      <c r="I85" s="59">
        <f>SUM($I$79:$I$83)</f>
        <v>826.1074</v>
      </c>
      <c r="J85" s="65">
        <f>SUM($J$79:$J$83)</f>
        <v>0</v>
      </c>
      <c r="K85" s="59">
        <f>SUM($K$79:$K$83)</f>
        <v>0</v>
      </c>
    </row>
    <row r="86" spans="1:11" ht="15">
      <c r="A86" s="12"/>
      <c r="B86" s="4" t="s">
        <v>47</v>
      </c>
      <c r="C86" s="64"/>
      <c r="D86" s="64"/>
      <c r="E86" s="58"/>
      <c r="F86" s="58"/>
      <c r="G86" s="58"/>
      <c r="H86" s="58"/>
      <c r="I86" s="58"/>
      <c r="J86" s="64"/>
      <c r="K86" s="58"/>
    </row>
    <row r="87" spans="1:11" ht="15">
      <c r="A87" s="7" t="s">
        <v>47</v>
      </c>
      <c r="B87" s="7" t="s">
        <v>98</v>
      </c>
      <c r="C87" s="65">
        <f>SUM($C$59:$C$59)+SUM($C$76:$C$76)+SUM($C$85:$C$85)</f>
        <v>1375</v>
      </c>
      <c r="D87" s="65">
        <f>SUM($D$59:$D$59)+SUM($D$76:$D$76)+SUM($D$85:$D$85)</f>
        <v>141119590</v>
      </c>
      <c r="E87" s="59">
        <f>SUM($E$59:$E$59)+SUM($E$76:$E$76)+SUM($E$85:$E$85)</f>
        <v>2538172.77906828</v>
      </c>
      <c r="F87" s="59">
        <f>SUM($F$59:$F$59)+SUM($F$76:$F$76)+SUM($F$85:$F$85)</f>
        <v>2506370.759123</v>
      </c>
      <c r="G87" s="59">
        <f>SUM($G$59:$G$59)+SUM($G$76:$G$76)+SUM($G$85:$G$85)</f>
        <v>31802.01994527951</v>
      </c>
      <c r="H87" s="59">
        <f>SUM($H$59:$H$59)+SUM($H$76:$H$76)+SUM($H$85:$H$85)</f>
        <v>3988735.3731877008</v>
      </c>
      <c r="I87" s="59">
        <f>SUM($I$59:$I$59)+SUM($I$76:$I$76)+SUM($I$85:$I$85)</f>
        <v>4076170.5273703793</v>
      </c>
      <c r="J87" s="65">
        <f>SUM($J$59:$J$59)+SUM($J$76:$J$76)+SUM($J$85:$J$85)</f>
        <v>12</v>
      </c>
      <c r="K87" s="59">
        <f>SUM($K$59:$K$59)+SUM($K$76:$K$76)+SUM($K$85:$K$85)</f>
        <v>35.1402</v>
      </c>
    </row>
    <row r="88" spans="1:11" ht="15">
      <c r="A88" s="12"/>
      <c r="B88" s="4" t="s">
        <v>47</v>
      </c>
      <c r="C88" s="64"/>
      <c r="D88" s="64"/>
      <c r="E88" s="58"/>
      <c r="F88" s="58"/>
      <c r="G88" s="58"/>
      <c r="H88" s="58"/>
      <c r="I88" s="58"/>
      <c r="J88" s="64"/>
      <c r="K88" s="58"/>
    </row>
    <row r="89" spans="1:11" ht="15">
      <c r="A89" s="12"/>
      <c r="B89" s="19" t="s">
        <v>101</v>
      </c>
      <c r="C89" s="67" t="s">
        <v>102</v>
      </c>
      <c r="D89" s="68">
        <v>1800914</v>
      </c>
      <c r="E89" s="61">
        <v>5564.36079986</v>
      </c>
      <c r="F89" s="61">
        <v>3376.41545041</v>
      </c>
      <c r="G89" s="61">
        <v>2187.94534945</v>
      </c>
      <c r="H89" s="61">
        <v>59822.12308958</v>
      </c>
      <c r="I89" s="61">
        <v>59710.18104994</v>
      </c>
      <c r="J89" s="68">
        <v>0</v>
      </c>
      <c r="K89" s="61">
        <v>0</v>
      </c>
    </row>
    <row r="91" spans="2:11" ht="15">
      <c r="B91" s="18" t="s">
        <v>100</v>
      </c>
      <c r="C91" s="18"/>
      <c r="D91" s="18"/>
      <c r="E91" s="18"/>
      <c r="F91" s="18"/>
      <c r="G91" s="18"/>
      <c r="H91" s="18"/>
      <c r="I91" s="18"/>
      <c r="J91" s="18"/>
      <c r="K91" s="18"/>
    </row>
    <row r="92" spans="2:11" ht="30" customHeight="1">
      <c r="B92" s="18" t="s">
        <v>135</v>
      </c>
      <c r="C92" s="18"/>
      <c r="D92" s="18"/>
      <c r="E92" s="18"/>
      <c r="F92" s="18"/>
      <c r="G92" s="18"/>
      <c r="H92" s="18"/>
      <c r="I92" s="18"/>
      <c r="J92" s="18"/>
      <c r="K92" s="18"/>
    </row>
  </sheetData>
  <mergeCells count="4">
    <mergeCell ref="A1:K1"/>
    <mergeCell ref="A2:K2"/>
    <mergeCell ref="B91:K91"/>
    <mergeCell ref="B92:K92"/>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46" r:id="rId4"/>
  <drawing r:id="rId3"/>
  <legacyDrawing r:id="rId2"/>
  <oleObjects>
    <mc:AlternateContent xmlns:mc="http://schemas.openxmlformats.org/markup-compatibility/2006">
      <mc:Choice Requires="x14">
        <oleObject progId="Word.Picture.8" shapeId="1025" r:id="rId1">
          <objectPr r:id="rId5">
            <anchor>
              <from>
                <xdr:col>4</xdr:col>
                <xdr:colOff>838200</xdr:colOff>
                <xdr:row>0</xdr:row>
                <xdr:rowOff>95250</xdr:rowOff>
              </from>
              <to>
                <xdr:col>5</xdr:col>
                <xdr:colOff>247650</xdr:colOff>
                <xdr:row>0</xdr:row>
                <xdr:rowOff>590550</xdr:rowOff>
              </to>
            </anchor>
          </objectPr>
        </oleObject>
      </mc:Choice>
      <mc:Fallback>
        <oleObject progId="Word.Picture.8" shapeId="1025" r:id="rId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41506-943C-4E8F-B500-E113316D99E9}">
  <sheetPr>
    <pageSetUpPr fitToPage="1"/>
  </sheetPr>
  <dimension ref="A5:J54"/>
  <sheetViews>
    <sheetView workbookViewId="0" topLeftCell="A1">
      <selection activeCell="A5" sqref="A5"/>
    </sheetView>
  </sheetViews>
  <sheetFormatPr defaultColWidth="9.140625" defaultRowHeight="15"/>
  <cols>
    <col min="1" max="1" width="45.140625" style="0" customWidth="1"/>
    <col min="2" max="2" width="14.28125" style="21" customWidth="1"/>
    <col min="3" max="3" width="16.00390625" style="21" customWidth="1"/>
    <col min="4" max="4" width="16.28125" style="21" customWidth="1"/>
    <col min="5" max="5" width="14.57421875" style="21" customWidth="1"/>
    <col min="6" max="6" width="15.00390625" style="21" customWidth="1"/>
    <col min="7" max="7" width="18.28125" style="21" customWidth="1"/>
    <col min="8" max="8" width="8.57421875" style="0" customWidth="1"/>
    <col min="9" max="9" width="9.8515625" style="0" customWidth="1"/>
  </cols>
  <sheetData>
    <row r="1" ht="15"/>
    <row r="2" ht="15"/>
    <row r="5" ht="15">
      <c r="A5" s="20" t="s">
        <v>103</v>
      </c>
    </row>
    <row r="6" ht="15">
      <c r="F6" s="22" t="s">
        <v>104</v>
      </c>
    </row>
    <row r="7" spans="1:7" ht="15">
      <c r="A7" s="23"/>
      <c r="B7" s="24" t="s">
        <v>105</v>
      </c>
      <c r="C7" s="24"/>
      <c r="D7" s="24" t="s">
        <v>106</v>
      </c>
      <c r="E7" s="24"/>
      <c r="F7" s="24" t="s">
        <v>107</v>
      </c>
      <c r="G7" s="24"/>
    </row>
    <row r="8" spans="1:7" ht="30">
      <c r="A8" s="25"/>
      <c r="B8" s="26" t="s">
        <v>108</v>
      </c>
      <c r="C8" s="26" t="s">
        <v>109</v>
      </c>
      <c r="D8" s="26" t="s">
        <v>108</v>
      </c>
      <c r="E8" s="26" t="s">
        <v>109</v>
      </c>
      <c r="F8" s="26" t="s">
        <v>108</v>
      </c>
      <c r="G8" s="26" t="s">
        <v>109</v>
      </c>
    </row>
    <row r="9" spans="1:7" ht="15" customHeight="1">
      <c r="A9" s="27" t="s">
        <v>110</v>
      </c>
      <c r="B9" s="26"/>
      <c r="C9" s="26"/>
      <c r="D9" s="26"/>
      <c r="E9" s="26"/>
      <c r="F9" s="28"/>
      <c r="G9" s="28"/>
    </row>
    <row r="10" spans="1:7" ht="15" customHeight="1">
      <c r="A10" s="29" t="s">
        <v>16</v>
      </c>
      <c r="B10" s="28">
        <v>2</v>
      </c>
      <c r="C10" s="28">
        <v>141</v>
      </c>
      <c r="D10" s="26">
        <v>0</v>
      </c>
      <c r="E10" s="26">
        <v>0</v>
      </c>
      <c r="F10" s="28">
        <v>2</v>
      </c>
      <c r="G10" s="28">
        <v>141</v>
      </c>
    </row>
    <row r="11" spans="1:7" ht="15" customHeight="1">
      <c r="A11" s="29" t="s">
        <v>32</v>
      </c>
      <c r="B11" s="30">
        <v>2</v>
      </c>
      <c r="C11" s="30">
        <v>213</v>
      </c>
      <c r="D11" s="26">
        <v>0</v>
      </c>
      <c r="E11" s="26">
        <v>0</v>
      </c>
      <c r="F11" s="28">
        <v>2</v>
      </c>
      <c r="G11" s="28">
        <v>213</v>
      </c>
    </row>
    <row r="12" spans="1:7" ht="15" customHeight="1">
      <c r="A12" s="29" t="s">
        <v>42</v>
      </c>
      <c r="B12" s="30">
        <v>1</v>
      </c>
      <c r="C12" s="30">
        <v>30</v>
      </c>
      <c r="D12" s="26">
        <v>0</v>
      </c>
      <c r="E12" s="26">
        <v>0</v>
      </c>
      <c r="F12" s="28">
        <v>1</v>
      </c>
      <c r="G12" s="28">
        <v>30</v>
      </c>
    </row>
    <row r="13" spans="1:7" ht="15" customHeight="1">
      <c r="A13" s="29" t="s">
        <v>87</v>
      </c>
      <c r="B13" s="26">
        <v>0</v>
      </c>
      <c r="C13" s="26">
        <v>0</v>
      </c>
      <c r="D13" s="31">
        <v>24</v>
      </c>
      <c r="E13" s="31">
        <v>5833</v>
      </c>
      <c r="F13" s="28">
        <v>24</v>
      </c>
      <c r="G13" s="28">
        <v>5833</v>
      </c>
    </row>
    <row r="14" spans="1:7" s="20" customFormat="1" ht="15" customHeight="1">
      <c r="A14" s="27" t="s">
        <v>111</v>
      </c>
      <c r="B14" s="32">
        <v>5</v>
      </c>
      <c r="C14" s="32">
        <v>384</v>
      </c>
      <c r="D14" s="32">
        <v>24</v>
      </c>
      <c r="E14" s="32">
        <v>5833</v>
      </c>
      <c r="F14" s="32">
        <v>29</v>
      </c>
      <c r="G14" s="32">
        <v>6217</v>
      </c>
    </row>
    <row r="15" spans="1:7" ht="15" customHeight="1">
      <c r="A15" s="27" t="s">
        <v>112</v>
      </c>
      <c r="B15" s="31"/>
      <c r="C15" s="31"/>
      <c r="D15" s="26"/>
      <c r="E15" s="26"/>
      <c r="F15" s="28"/>
      <c r="G15" s="28"/>
    </row>
    <row r="16" spans="1:7" ht="15" customHeight="1">
      <c r="A16" s="33" t="s">
        <v>51</v>
      </c>
      <c r="B16" s="31">
        <v>2</v>
      </c>
      <c r="C16" s="31">
        <v>836</v>
      </c>
      <c r="D16" s="26">
        <v>0</v>
      </c>
      <c r="E16" s="26">
        <v>0</v>
      </c>
      <c r="F16" s="28">
        <v>2</v>
      </c>
      <c r="G16" s="28">
        <v>836</v>
      </c>
    </row>
    <row r="17" spans="1:7" ht="15" customHeight="1">
      <c r="A17" s="33" t="s">
        <v>52</v>
      </c>
      <c r="B17" s="31">
        <v>1</v>
      </c>
      <c r="C17" s="31">
        <v>251</v>
      </c>
      <c r="D17" s="26">
        <v>0</v>
      </c>
      <c r="E17" s="26">
        <v>0</v>
      </c>
      <c r="F17" s="28">
        <v>1</v>
      </c>
      <c r="G17" s="28">
        <v>251</v>
      </c>
    </row>
    <row r="18" spans="1:7" ht="15" customHeight="1">
      <c r="A18" s="33" t="s">
        <v>54</v>
      </c>
      <c r="B18" s="31">
        <v>2</v>
      </c>
      <c r="C18" s="31">
        <v>898</v>
      </c>
      <c r="D18" s="26">
        <v>0</v>
      </c>
      <c r="E18" s="26">
        <v>0</v>
      </c>
      <c r="F18" s="28">
        <v>2</v>
      </c>
      <c r="G18" s="28">
        <v>898</v>
      </c>
    </row>
    <row r="19" spans="1:9" ht="15" customHeight="1">
      <c r="A19" s="33" t="s">
        <v>55</v>
      </c>
      <c r="B19" s="31">
        <v>1</v>
      </c>
      <c r="C19" s="31">
        <v>475</v>
      </c>
      <c r="D19" s="26">
        <v>0</v>
      </c>
      <c r="E19" s="26">
        <v>0</v>
      </c>
      <c r="F19" s="28">
        <v>1</v>
      </c>
      <c r="G19" s="28">
        <v>475</v>
      </c>
      <c r="I19" s="34"/>
    </row>
    <row r="20" spans="1:9" ht="15" customHeight="1">
      <c r="A20" s="35" t="s">
        <v>59</v>
      </c>
      <c r="B20" s="31">
        <v>3</v>
      </c>
      <c r="C20" s="31">
        <v>4945</v>
      </c>
      <c r="D20" s="26"/>
      <c r="E20" s="26"/>
      <c r="F20" s="28">
        <v>3</v>
      </c>
      <c r="G20" s="28">
        <v>4945</v>
      </c>
      <c r="I20" s="34"/>
    </row>
    <row r="21" spans="1:9" ht="15" customHeight="1">
      <c r="A21" s="29" t="s">
        <v>60</v>
      </c>
      <c r="B21" s="31">
        <v>3</v>
      </c>
      <c r="C21" s="31">
        <v>67</v>
      </c>
      <c r="D21" s="26">
        <v>0</v>
      </c>
      <c r="E21" s="26">
        <v>0</v>
      </c>
      <c r="F21" s="28">
        <v>3</v>
      </c>
      <c r="G21" s="28">
        <v>67</v>
      </c>
      <c r="I21" s="34"/>
    </row>
    <row r="22" spans="1:9" s="20" customFormat="1" ht="15" customHeight="1">
      <c r="A22" s="27" t="s">
        <v>113</v>
      </c>
      <c r="B22" s="32">
        <v>12</v>
      </c>
      <c r="C22" s="32">
        <v>7472</v>
      </c>
      <c r="D22" s="32">
        <v>0</v>
      </c>
      <c r="E22" s="32">
        <v>0</v>
      </c>
      <c r="F22" s="32">
        <v>12</v>
      </c>
      <c r="G22" s="32">
        <v>7472</v>
      </c>
      <c r="I22" s="36"/>
    </row>
    <row r="23" spans="1:7" s="20" customFormat="1" ht="15" customHeight="1">
      <c r="A23" s="27" t="s">
        <v>114</v>
      </c>
      <c r="B23" s="32"/>
      <c r="C23" s="32"/>
      <c r="D23" s="32"/>
      <c r="E23" s="32"/>
      <c r="F23" s="32"/>
      <c r="G23" s="32"/>
    </row>
    <row r="24" spans="1:9" s="20" customFormat="1" ht="15" customHeight="1">
      <c r="A24" s="29" t="s">
        <v>68</v>
      </c>
      <c r="B24" s="31">
        <v>1</v>
      </c>
      <c r="C24" s="31">
        <v>1235</v>
      </c>
      <c r="D24" s="26">
        <v>0</v>
      </c>
      <c r="E24" s="26">
        <v>0</v>
      </c>
      <c r="F24" s="31">
        <v>1</v>
      </c>
      <c r="G24" s="31">
        <v>1235</v>
      </c>
      <c r="I24" s="36"/>
    </row>
    <row r="25" spans="1:9" s="20" customFormat="1" ht="15" customHeight="1">
      <c r="A25" s="27" t="s">
        <v>115</v>
      </c>
      <c r="B25" s="32">
        <v>1</v>
      </c>
      <c r="C25" s="32">
        <v>1235</v>
      </c>
      <c r="D25" s="32">
        <v>0</v>
      </c>
      <c r="E25" s="32">
        <v>0</v>
      </c>
      <c r="F25" s="32">
        <v>1</v>
      </c>
      <c r="G25" s="32">
        <v>1235</v>
      </c>
      <c r="I25" s="36"/>
    </row>
    <row r="26" spans="1:7" ht="15" customHeight="1">
      <c r="A26" s="37" t="s">
        <v>116</v>
      </c>
      <c r="B26" s="38"/>
      <c r="C26" s="38"/>
      <c r="D26" s="38"/>
      <c r="E26" s="38"/>
      <c r="F26" s="28"/>
      <c r="G26" s="28"/>
    </row>
    <row r="27" spans="1:7" ht="15" customHeight="1">
      <c r="A27" s="39" t="s">
        <v>79</v>
      </c>
      <c r="B27" s="38">
        <v>41</v>
      </c>
      <c r="C27" s="38">
        <v>3301</v>
      </c>
      <c r="D27" s="26">
        <v>0</v>
      </c>
      <c r="E27" s="26">
        <v>0</v>
      </c>
      <c r="F27" s="28">
        <v>41</v>
      </c>
      <c r="G27" s="28">
        <v>3301</v>
      </c>
    </row>
    <row r="28" spans="1:7" ht="15" customHeight="1">
      <c r="A28" s="39" t="s">
        <v>81</v>
      </c>
      <c r="B28" s="38">
        <v>9</v>
      </c>
      <c r="C28" s="38">
        <v>2876</v>
      </c>
      <c r="D28" s="26">
        <v>0</v>
      </c>
      <c r="E28" s="26">
        <v>0</v>
      </c>
      <c r="F28" s="28">
        <v>9</v>
      </c>
      <c r="G28" s="28">
        <v>2876</v>
      </c>
    </row>
    <row r="29" spans="1:7" ht="15" customHeight="1">
      <c r="A29" s="40" t="s">
        <v>82</v>
      </c>
      <c r="B29" s="38">
        <v>1</v>
      </c>
      <c r="C29" s="38">
        <v>23</v>
      </c>
      <c r="D29" s="26">
        <v>0</v>
      </c>
      <c r="E29" s="26">
        <v>0</v>
      </c>
      <c r="F29" s="28">
        <v>1</v>
      </c>
      <c r="G29" s="28">
        <v>23</v>
      </c>
    </row>
    <row r="30" spans="1:7" s="20" customFormat="1" ht="15" customHeight="1">
      <c r="A30" s="27" t="s">
        <v>117</v>
      </c>
      <c r="B30" s="26">
        <v>51</v>
      </c>
      <c r="C30" s="26">
        <v>6200</v>
      </c>
      <c r="D30" s="26">
        <v>0</v>
      </c>
      <c r="E30" s="26">
        <v>0</v>
      </c>
      <c r="F30" s="26">
        <v>51</v>
      </c>
      <c r="G30" s="26">
        <v>6200</v>
      </c>
    </row>
    <row r="31" spans="1:9" s="20" customFormat="1" ht="15" customHeight="1">
      <c r="A31" s="37" t="s">
        <v>118</v>
      </c>
      <c r="B31" s="26">
        <v>69</v>
      </c>
      <c r="C31" s="26">
        <v>15291</v>
      </c>
      <c r="D31" s="26">
        <v>24</v>
      </c>
      <c r="E31" s="26">
        <v>5833</v>
      </c>
      <c r="F31" s="26">
        <v>93</v>
      </c>
      <c r="G31" s="26">
        <v>21124</v>
      </c>
      <c r="I31" s="36"/>
    </row>
    <row r="32" spans="9:10" ht="15">
      <c r="I32" s="41"/>
      <c r="J32" s="42"/>
    </row>
    <row r="33" ht="15">
      <c r="A33" s="43" t="s">
        <v>119</v>
      </c>
    </row>
    <row r="34" spans="1:7" ht="15" customHeight="1">
      <c r="A34" s="44" t="s">
        <v>120</v>
      </c>
      <c r="B34" s="45"/>
      <c r="C34" s="45"/>
      <c r="D34" s="45"/>
      <c r="E34" s="45"/>
      <c r="F34" s="45"/>
      <c r="G34" s="45"/>
    </row>
    <row r="35" spans="1:7" ht="15">
      <c r="A35" s="44" t="s">
        <v>110</v>
      </c>
      <c r="B35" s="46"/>
      <c r="C35" s="46"/>
      <c r="D35" s="46"/>
      <c r="E35" s="46"/>
      <c r="F35" s="46"/>
      <c r="G35" s="46"/>
    </row>
    <row r="36" spans="1:7" ht="15">
      <c r="A36" s="25" t="s">
        <v>16</v>
      </c>
      <c r="B36" s="47" t="s">
        <v>121</v>
      </c>
      <c r="C36" s="47"/>
      <c r="D36" s="47"/>
      <c r="E36" s="47"/>
      <c r="F36" s="47"/>
      <c r="G36" s="47"/>
    </row>
    <row r="37" spans="1:7" ht="15">
      <c r="A37" s="29" t="s">
        <v>32</v>
      </c>
      <c r="B37" s="48" t="s">
        <v>122</v>
      </c>
      <c r="C37" s="49"/>
      <c r="D37" s="49"/>
      <c r="E37" s="49"/>
      <c r="F37" s="49"/>
      <c r="G37" s="50"/>
    </row>
    <row r="38" spans="1:7" ht="15">
      <c r="A38" s="29" t="s">
        <v>42</v>
      </c>
      <c r="B38" s="48" t="s">
        <v>123</v>
      </c>
      <c r="C38" s="49"/>
      <c r="D38" s="49"/>
      <c r="E38" s="49"/>
      <c r="F38" s="49"/>
      <c r="G38" s="50"/>
    </row>
    <row r="39" spans="1:7" ht="15">
      <c r="A39" s="51" t="s">
        <v>112</v>
      </c>
      <c r="B39" s="46"/>
      <c r="C39" s="46"/>
      <c r="D39" s="46"/>
      <c r="E39" s="46"/>
      <c r="F39" s="46"/>
      <c r="G39" s="46"/>
    </row>
    <row r="40" spans="1:7" ht="15">
      <c r="A40" s="25" t="s">
        <v>51</v>
      </c>
      <c r="B40" s="47" t="s">
        <v>124</v>
      </c>
      <c r="C40" s="47"/>
      <c r="D40" s="47"/>
      <c r="E40" s="47"/>
      <c r="F40" s="47"/>
      <c r="G40" s="47"/>
    </row>
    <row r="41" spans="1:7" ht="15">
      <c r="A41" s="33" t="s">
        <v>52</v>
      </c>
      <c r="B41" s="47" t="s">
        <v>125</v>
      </c>
      <c r="C41" s="47"/>
      <c r="D41" s="47"/>
      <c r="E41" s="47"/>
      <c r="F41" s="47"/>
      <c r="G41" s="47"/>
    </row>
    <row r="42" spans="1:7" ht="15">
      <c r="A42" s="33" t="s">
        <v>54</v>
      </c>
      <c r="B42" s="47" t="s">
        <v>126</v>
      </c>
      <c r="C42" s="47"/>
      <c r="D42" s="47"/>
      <c r="E42" s="47"/>
      <c r="F42" s="47"/>
      <c r="G42" s="47"/>
    </row>
    <row r="43" spans="1:7" ht="15">
      <c r="A43" s="33" t="s">
        <v>55</v>
      </c>
      <c r="B43" s="47" t="s">
        <v>127</v>
      </c>
      <c r="C43" s="47"/>
      <c r="D43" s="47"/>
      <c r="E43" s="47"/>
      <c r="F43" s="47"/>
      <c r="G43" s="47"/>
    </row>
    <row r="44" spans="1:7" ht="30" customHeight="1">
      <c r="A44" s="25" t="s">
        <v>59</v>
      </c>
      <c r="B44" s="47" t="s">
        <v>128</v>
      </c>
      <c r="C44" s="47"/>
      <c r="D44" s="47"/>
      <c r="E44" s="47"/>
      <c r="F44" s="47"/>
      <c r="G44" s="47"/>
    </row>
    <row r="45" spans="1:7" ht="29.25" customHeight="1">
      <c r="A45" s="25" t="s">
        <v>60</v>
      </c>
      <c r="B45" s="47" t="s">
        <v>129</v>
      </c>
      <c r="C45" s="47"/>
      <c r="D45" s="47"/>
      <c r="E45" s="47"/>
      <c r="F45" s="47"/>
      <c r="G45" s="47"/>
    </row>
    <row r="46" spans="1:7" ht="15">
      <c r="A46" s="27" t="s">
        <v>114</v>
      </c>
      <c r="B46" s="47"/>
      <c r="C46" s="47"/>
      <c r="D46" s="47"/>
      <c r="E46" s="47"/>
      <c r="F46" s="47"/>
      <c r="G46" s="47"/>
    </row>
    <row r="47" spans="1:7" ht="15">
      <c r="A47" s="29" t="s">
        <v>68</v>
      </c>
      <c r="B47" s="47" t="s">
        <v>130</v>
      </c>
      <c r="C47" s="47"/>
      <c r="D47" s="47"/>
      <c r="E47" s="47"/>
      <c r="F47" s="47"/>
      <c r="G47" s="47"/>
    </row>
    <row r="48" spans="1:7" ht="15">
      <c r="A48" s="52" t="s">
        <v>116</v>
      </c>
      <c r="B48" s="47"/>
      <c r="C48" s="47"/>
      <c r="D48" s="47"/>
      <c r="E48" s="47"/>
      <c r="F48" s="47"/>
      <c r="G48" s="47"/>
    </row>
    <row r="49" spans="1:7" ht="321.75" customHeight="1">
      <c r="A49" s="53" t="s">
        <v>79</v>
      </c>
      <c r="B49" s="48" t="s">
        <v>131</v>
      </c>
      <c r="C49" s="49"/>
      <c r="D49" s="49"/>
      <c r="E49" s="49"/>
      <c r="F49" s="49"/>
      <c r="G49" s="50"/>
    </row>
    <row r="50" spans="1:7" ht="57.75" customHeight="1">
      <c r="A50" s="53" t="s">
        <v>81</v>
      </c>
      <c r="B50" s="48" t="s">
        <v>132</v>
      </c>
      <c r="C50" s="49"/>
      <c r="D50" s="49"/>
      <c r="E50" s="49"/>
      <c r="F50" s="49"/>
      <c r="G50" s="50"/>
    </row>
    <row r="51" spans="1:7" ht="15">
      <c r="A51" s="54" t="s">
        <v>82</v>
      </c>
      <c r="B51" s="47" t="s">
        <v>133</v>
      </c>
      <c r="C51" s="47"/>
      <c r="D51" s="47"/>
      <c r="E51" s="47"/>
      <c r="F51" s="47"/>
      <c r="G51" s="47"/>
    </row>
    <row r="52" spans="1:7" ht="15">
      <c r="A52" s="44" t="s">
        <v>86</v>
      </c>
      <c r="B52" s="47"/>
      <c r="C52" s="47"/>
      <c r="D52" s="47"/>
      <c r="E52" s="47"/>
      <c r="F52" s="47"/>
      <c r="G52" s="47"/>
    </row>
    <row r="53" spans="1:7" ht="15">
      <c r="A53" s="44" t="s">
        <v>110</v>
      </c>
      <c r="B53" s="47"/>
      <c r="C53" s="47"/>
      <c r="D53" s="47"/>
      <c r="E53" s="47"/>
      <c r="F53" s="47"/>
      <c r="G53" s="47"/>
    </row>
    <row r="54" spans="1:7" ht="140.25" customHeight="1">
      <c r="A54" s="55" t="s">
        <v>87</v>
      </c>
      <c r="B54" s="48" t="s">
        <v>134</v>
      </c>
      <c r="C54" s="49"/>
      <c r="D54" s="49"/>
      <c r="E54" s="49"/>
      <c r="F54" s="49"/>
      <c r="G54" s="50"/>
    </row>
  </sheetData>
  <mergeCells count="24">
    <mergeCell ref="B49:G49"/>
    <mergeCell ref="B50:G50"/>
    <mergeCell ref="B51:G51"/>
    <mergeCell ref="B52:G52"/>
    <mergeCell ref="B53:G53"/>
    <mergeCell ref="B54:G54"/>
    <mergeCell ref="B43:G43"/>
    <mergeCell ref="B44:G44"/>
    <mergeCell ref="B45:G45"/>
    <mergeCell ref="B46:G46"/>
    <mergeCell ref="B47:G47"/>
    <mergeCell ref="B48:G48"/>
    <mergeCell ref="B37:G37"/>
    <mergeCell ref="B38:G38"/>
    <mergeCell ref="B39:G39"/>
    <mergeCell ref="B40:G40"/>
    <mergeCell ref="B41:G41"/>
    <mergeCell ref="B42:G42"/>
    <mergeCell ref="B7:C7"/>
    <mergeCell ref="D7:E7"/>
    <mergeCell ref="F7:G7"/>
    <mergeCell ref="B34:G34"/>
    <mergeCell ref="B35:G35"/>
    <mergeCell ref="B36:G3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6" r:id="rId4"/>
  <drawing r:id="rId3"/>
  <legacyDrawing r:id="rId2"/>
  <oleObjects>
    <mc:AlternateContent xmlns:mc="http://schemas.openxmlformats.org/markup-compatibility/2006">
      <mc:Choice Requires="x14">
        <oleObject progId="Word.Picture.8" shapeId="2049" r:id="rId1">
          <objectPr r:id="rId5">
            <anchor>
              <from>
                <xdr:col>2</xdr:col>
                <xdr:colOff>742950</xdr:colOff>
                <xdr:row>0</xdr:row>
                <xdr:rowOff>57150</xdr:rowOff>
              </from>
              <to>
                <xdr:col>3</xdr:col>
                <xdr:colOff>285750</xdr:colOff>
                <xdr:row>3</xdr:row>
                <xdr:rowOff>123825</xdr:rowOff>
              </to>
            </anchor>
          </objectPr>
        </oleObject>
      </mc:Choice>
      <mc:Fallback>
        <oleObject progId="Word.Picture.8" shapeId="2049" r:id="rId1"/>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2023-02-03T12:55:15Z</cp:lastPrinted>
  <dcterms:created xsi:type="dcterms:W3CDTF">2023-01-18T12:43:32Z</dcterms:created>
  <dcterms:modified xsi:type="dcterms:W3CDTF">2023-02-03T12:55:21Z</dcterms:modified>
  <cp:category/>
  <cp:version/>
  <cp:contentType/>
  <cp:contentStatus/>
</cp:coreProperties>
</file>