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225"/>
  <workbookPr defaultThemeVersion="166925"/>
  <bookViews>
    <workbookView xWindow="65416" yWindow="65416" windowWidth="20730" windowHeight="11160" activeTab="0"/>
  </bookViews>
  <sheets>
    <sheet name="Jun 22" sheetId="1" r:id="rId1"/>
    <sheet name="New Schemes" sheetId="2" r:id="rId2"/>
  </sheets>
  <definedNames/>
  <calcPr calcId="191029"/>
  <extLst/>
</workbook>
</file>

<file path=xl/sharedStrings.xml><?xml version="1.0" encoding="utf-8"?>
<sst xmlns="http://schemas.openxmlformats.org/spreadsheetml/2006/main" count="167" uniqueCount="104">
  <si>
    <t xml:space="preserve">Monthly Report for the month of June 2022 </t>
  </si>
  <si>
    <t xml:space="preserve">Sr </t>
  </si>
  <si>
    <t xml:space="preserve">Scheme Name </t>
  </si>
  <si>
    <t>No. of Schemes as on June 30, 2022</t>
  </si>
  <si>
    <t>No. of Folios as on June 30, 2022</t>
  </si>
  <si>
    <t>Funds Mobilized for the month of June 2022 (INR in crore)</t>
  </si>
  <si>
    <t>Net Inflow (+ve)/Outflow (-ve) for the month of June 2022 (INR in crore)</t>
  </si>
  <si>
    <t>Net Assets Under Management as on June 30, 2022 (INR in crore)</t>
  </si>
  <si>
    <t>Average Net Assets Under Management for the month June 2022 (INR in crore)</t>
  </si>
  <si>
    <t>No. of segregated portfolios created as on June 30, 2022</t>
  </si>
  <si>
    <t>Net Assets Under Management in segregated portfolio as on June 30, 2022 (INR in crore)</t>
  </si>
  <si>
    <t>A</t>
  </si>
  <si>
    <t>Open ended Schemes</t>
  </si>
  <si>
    <t>I</t>
  </si>
  <si>
    <t>Income/Debt Oriented Schemes</t>
  </si>
  <si>
    <t>i</t>
  </si>
  <si>
    <t>Overnight Fund</t>
  </si>
  <si>
    <t>ii</t>
  </si>
  <si>
    <t>Liquid Fund</t>
  </si>
  <si>
    <t>iii</t>
  </si>
  <si>
    <t>Ultra Short Duration Fund</t>
  </si>
  <si>
    <t>iv</t>
  </si>
  <si>
    <t>Low Duration Fund</t>
  </si>
  <si>
    <t>v</t>
  </si>
  <si>
    <t>Money Market Fund</t>
  </si>
  <si>
    <t>vi</t>
  </si>
  <si>
    <t>Short Duration Fund</t>
  </si>
  <si>
    <t>vii</t>
  </si>
  <si>
    <t>Medium Duration Fund</t>
  </si>
  <si>
    <t>viii</t>
  </si>
  <si>
    <t>Medium to Long Duration Fund</t>
  </si>
  <si>
    <t>ix</t>
  </si>
  <si>
    <t>Long Duration Fund</t>
  </si>
  <si>
    <t>x</t>
  </si>
  <si>
    <t>Dynamic Bond Fund</t>
  </si>
  <si>
    <t>xi</t>
  </si>
  <si>
    <t>Corporate Bond Fund</t>
  </si>
  <si>
    <t>xii</t>
  </si>
  <si>
    <t>Credit Risk Fund</t>
  </si>
  <si>
    <t>xiii</t>
  </si>
  <si>
    <t>Banking and PSU Fund</t>
  </si>
  <si>
    <t>xiv</t>
  </si>
  <si>
    <t>Gilt Fund</t>
  </si>
  <si>
    <t>xv</t>
  </si>
  <si>
    <t>Gilt Fund with 10 year constant duration</t>
  </si>
  <si>
    <t>xvi</t>
  </si>
  <si>
    <t>Floater Fund</t>
  </si>
  <si>
    <t/>
  </si>
  <si>
    <t>Sub Total - I (i+ii+iii+iv+v+vi+vii+viii+ix+x+xi+xii+xiii+xiv+xv+xvi)</t>
  </si>
  <si>
    <t>II</t>
  </si>
  <si>
    <t>Growth/Equity Oriented Schemes</t>
  </si>
  <si>
    <t>Multi Cap Fund</t>
  </si>
  <si>
    <t>Large Cap Fund</t>
  </si>
  <si>
    <t>Large &amp; Mid Cap Fund</t>
  </si>
  <si>
    <t>Mid Cap Fund</t>
  </si>
  <si>
    <t>Small Cap Fund</t>
  </si>
  <si>
    <t>Dividend Yield Fund</t>
  </si>
  <si>
    <t>Value Fund/Contra Fund</t>
  </si>
  <si>
    <t>Focused Fund</t>
  </si>
  <si>
    <t>Sectoral/Thematic Funds</t>
  </si>
  <si>
    <t>ELSS</t>
  </si>
  <si>
    <t>Flexi Cap Fund</t>
  </si>
  <si>
    <t>Sub Total - II (i+ii+iii+iv+v+vi+vii+viii+ix+x+xi)</t>
  </si>
  <si>
    <t>III</t>
  </si>
  <si>
    <t>Hybrid Schemes</t>
  </si>
  <si>
    <t>Conservative Hybrid Fund</t>
  </si>
  <si>
    <t>Balanced Hybrid Fund/Aggressive Hybrid Fund</t>
  </si>
  <si>
    <t>Dynamic Asset Allocation/Balanced Advantage Fund</t>
  </si>
  <si>
    <t>Multi Asset Allocation Fund</t>
  </si>
  <si>
    <t>Arbitrage Fund</t>
  </si>
  <si>
    <t>Equity Savings Fund</t>
  </si>
  <si>
    <t>Sub Total - III (i+ii+iii+iv+v+vi)</t>
  </si>
  <si>
    <t>IV</t>
  </si>
  <si>
    <t>Solution Oriented Schemes</t>
  </si>
  <si>
    <t>Retirement Fund</t>
  </si>
  <si>
    <t>Childrens Fund</t>
  </si>
  <si>
    <t>Sub Total - IV (i+ii)</t>
  </si>
  <si>
    <t>V</t>
  </si>
  <si>
    <t>Other Schemes</t>
  </si>
  <si>
    <t>Index Funds</t>
  </si>
  <si>
    <t>GOLD ETF</t>
  </si>
  <si>
    <t>Other ETFs</t>
  </si>
  <si>
    <t>Fund of funds investing overseas</t>
  </si>
  <si>
    <t>Sub Total - V (i+ii+iii+iv)</t>
  </si>
  <si>
    <t>Total A-Open ended Schemes</t>
  </si>
  <si>
    <t>B</t>
  </si>
  <si>
    <t>Close Ended Schemes</t>
  </si>
  <si>
    <t>Fixed Term Plan</t>
  </si>
  <si>
    <t>Capital Protection Oriented Schemes</t>
  </si>
  <si>
    <t>Infrastructure Debt Fund</t>
  </si>
  <si>
    <t>Other Debt Scheme</t>
  </si>
  <si>
    <t>Sub Total (i+ii+iii+iv)</t>
  </si>
  <si>
    <t>Other Equity Schemes</t>
  </si>
  <si>
    <t>Sub Total (i+ii)</t>
  </si>
  <si>
    <t>Total B -Close ended Schemes</t>
  </si>
  <si>
    <t>C</t>
  </si>
  <si>
    <t>Interval Schemes</t>
  </si>
  <si>
    <t>Total C Interval Schemes</t>
  </si>
  <si>
    <t>Grand Total</t>
  </si>
  <si>
    <t>Repurchase/ Redemption for the month of June 2022 (INR in crore)</t>
  </si>
  <si>
    <t>Released on 08-Jul-2022</t>
  </si>
  <si>
    <t>** Data in respect Fund of Funds Domestic is shown for information only. The same is included in the respective underlying schemes.</t>
  </si>
  <si>
    <t>Fund of Funds Scheme (Domestic) **</t>
  </si>
  <si>
    <t>NO NEW SCHEMES WERE LAUNCHED DURING JUNE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</si>
</sst>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25">
    <font>
      <sz val="11"/>
      <color theme="1"/>
      <name val="Calibri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Calibri"/>
      <family val="2"/>
    </font>
    <font>
      <i/>
      <sz val="8"/>
      <color theme="1"/>
      <name val="Calibri"/>
      <family val="2"/>
      <scheme val="minor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8CBAD"/>
        <bgColor indexed="64"/>
      </patternFill>
    </fill>
    <fill>
      <patternFill patternType="solid">
        <fgColor rgb="FFFFE69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32">
    <xf numFmtId="0" fontId="0" fillId="0" borderId="0" xfId="0"/>
    <xf numFmtId="0" fontId="18" fillId="0" borderId="0" xfId="0" applyFont="1" applyAlignment="1">
      <alignment vertical="top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/>
    </xf>
    <xf numFmtId="0" fontId="20" fillId="34" borderId="10" xfId="0" applyFont="1" applyFill="1" applyBorder="1" applyAlignment="1">
      <alignment horizontal="left" vertical="center"/>
    </xf>
    <xf numFmtId="0" fontId="20" fillId="35" borderId="10" xfId="0" applyFont="1" applyFill="1" applyBorder="1" applyAlignment="1">
      <alignment horizontal="left" vertical="center"/>
    </xf>
    <xf numFmtId="0" fontId="18" fillId="0" borderId="10" xfId="0" applyFont="1" applyBorder="1" applyAlignment="1">
      <alignment vertical="top" wrapText="1"/>
    </xf>
    <xf numFmtId="43" fontId="20" fillId="0" borderId="10" xfId="18" applyFont="1" applyFill="1" applyBorder="1" applyAlignment="1">
      <alignment horizontal="right" vertical="center"/>
    </xf>
    <xf numFmtId="43" fontId="20" fillId="34" borderId="10" xfId="18" applyFont="1" applyFill="1" applyBorder="1" applyAlignment="1">
      <alignment horizontal="right" vertical="center"/>
    </xf>
    <xf numFmtId="43" fontId="18" fillId="0" borderId="10" xfId="18" applyFont="1" applyBorder="1" applyAlignment="1">
      <alignment vertical="top" wrapText="1"/>
    </xf>
    <xf numFmtId="43" fontId="20" fillId="35" borderId="10" xfId="18" applyFont="1" applyFill="1" applyBorder="1" applyAlignment="1">
      <alignment horizontal="right" vertical="center"/>
    </xf>
    <xf numFmtId="164" fontId="20" fillId="0" borderId="10" xfId="18" applyNumberFormat="1" applyFont="1" applyFill="1" applyBorder="1" applyAlignment="1">
      <alignment horizontal="right" vertical="center"/>
    </xf>
    <xf numFmtId="164" fontId="20" fillId="34" borderId="10" xfId="18" applyNumberFormat="1" applyFont="1" applyFill="1" applyBorder="1" applyAlignment="1">
      <alignment horizontal="right" vertical="center"/>
    </xf>
    <xf numFmtId="164" fontId="18" fillId="0" borderId="10" xfId="18" applyNumberFormat="1" applyFont="1" applyBorder="1" applyAlignment="1">
      <alignment vertical="top" wrapText="1"/>
    </xf>
    <xf numFmtId="164" fontId="20" fillId="35" borderId="10" xfId="18" applyNumberFormat="1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/>
    </xf>
    <xf numFmtId="164" fontId="18" fillId="0" borderId="10" xfId="18" applyNumberFormat="1" applyFont="1" applyFill="1" applyBorder="1" applyAlignment="1">
      <alignment horizontal="right" vertical="center"/>
    </xf>
    <xf numFmtId="43" fontId="18" fillId="0" borderId="10" xfId="18" applyFont="1" applyFill="1" applyBorder="1" applyAlignment="1">
      <alignment horizontal="right" vertical="center"/>
    </xf>
    <xf numFmtId="0" fontId="18" fillId="0" borderId="0" xfId="0" applyFont="1" applyAlignment="1">
      <alignment vertical="top" wrapText="1"/>
    </xf>
    <xf numFmtId="0" fontId="20" fillId="34" borderId="10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vertical="top" wrapText="1"/>
    </xf>
    <xf numFmtId="164" fontId="18" fillId="0" borderId="10" xfId="18" applyNumberFormat="1" applyFont="1" applyBorder="1" applyAlignment="1">
      <alignment vertical="top" wrapText="1"/>
    </xf>
    <xf numFmtId="43" fontId="18" fillId="0" borderId="10" xfId="18" applyFont="1" applyBorder="1" applyAlignment="1">
      <alignment vertical="top" wrapText="1"/>
    </xf>
    <xf numFmtId="0" fontId="21" fillId="0" borderId="0" xfId="0" applyFont="1"/>
    <xf numFmtId="0" fontId="22" fillId="0" borderId="0" xfId="0" applyFont="1" applyAlignment="1">
      <alignment horizontal="center"/>
    </xf>
    <xf numFmtId="0" fontId="23" fillId="0" borderId="0" xfId="0" applyFont="1" applyAlignment="1">
      <alignment vertical="top"/>
    </xf>
    <xf numFmtId="0" fontId="19" fillId="0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4</xdr:col>
          <xdr:colOff>790575</xdr:colOff>
          <xdr:row>0</xdr:row>
          <xdr:rowOff>57150</xdr:rowOff>
        </xdr:from>
        <xdr:to>
          <xdr:col>5</xdr:col>
          <xdr:colOff>238125</xdr:colOff>
          <xdr:row>0</xdr:row>
          <xdr:rowOff>552450</xdr:rowOff>
        </xdr:to>
        <xdr:sp macro="" textlink="">
          <xdr:nvSpPr>
            <xdr:cNvPr id="1025" name="Object 1" hidden="1">
              <a:extLst xmlns:a="http://schemas.openxmlformats.org/drawingml/2006/main"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</xdr:col>
          <xdr:colOff>1219200</xdr:colOff>
          <xdr:row>0</xdr:row>
          <xdr:rowOff>57150</xdr:rowOff>
        </xdr:from>
        <xdr:to>
          <xdr:col>1</xdr:col>
          <xdr:colOff>1866900</xdr:colOff>
          <xdr:row>3</xdr:row>
          <xdr:rowOff>123825</xdr:rowOff>
        </xdr:to>
        <xdr:sp macro="" textlink="">
          <xdr:nvSpPr>
            <xdr:cNvPr id="2049" name="Object 1" hidden="1">
              <a:extLst xmlns:a="http://schemas.openxmlformats.org/drawingml/2006/main"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0</xdr:col>
          <xdr:colOff>1219200</xdr:colOff>
          <xdr:row>0</xdr:row>
          <xdr:rowOff>57150</xdr:rowOff>
        </xdr:from>
        <xdr:to>
          <xdr:col>0</xdr:col>
          <xdr:colOff>1866900</xdr:colOff>
          <xdr:row>3</xdr:row>
          <xdr:rowOff>123825</xdr:rowOff>
        </xdr:to>
        <xdr:sp macro="" textlink="">
          <xdr:nvSpPr>
            <xdr:cNvPr id="2050" name="Object 2" hidden="1">
              <a:extLst xmlns:a="http://schemas.openxmlformats.org/drawingml/2006/main"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E44AB94E-CBCD-4235-A377-FD0CD75CD3F3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oleObject" Target="../embeddings/oleObject1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oleObject" Target="../embeddings/oleObject2.bin" /><Relationship Id="rId2" Type="http://schemas.openxmlformats.org/officeDocument/2006/relationships/oleObject" Target="../embeddings/oleObject3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91"/>
  <sheetViews>
    <sheetView tabSelected="1" workbookViewId="0" topLeftCell="A1">
      <selection activeCell="A2" sqref="A2:K2"/>
    </sheetView>
  </sheetViews>
  <sheetFormatPr defaultColWidth="9.140625" defaultRowHeight="15"/>
  <cols>
    <col min="1" max="1" width="5.7109375" style="1" bestFit="1" customWidth="1"/>
    <col min="2" max="2" width="47.57421875" style="1" bestFit="1" customWidth="1"/>
    <col min="3" max="3" width="14.421875" style="1" customWidth="1"/>
    <col min="4" max="4" width="14.57421875" style="1" customWidth="1"/>
    <col min="5" max="5" width="14.7109375" style="1" customWidth="1"/>
    <col min="6" max="6" width="15.28125" style="1" bestFit="1" customWidth="1"/>
    <col min="7" max="7" width="15.00390625" style="1" customWidth="1"/>
    <col min="8" max="9" width="15.28125" style="1" bestFit="1" customWidth="1"/>
    <col min="10" max="10" width="14.421875" style="1" customWidth="1"/>
    <col min="11" max="11" width="15.28125" style="1" bestFit="1" customWidth="1"/>
    <col min="12" max="16384" width="9.140625" style="1" customWidth="1"/>
  </cols>
  <sheetData>
    <row r="1" spans="1:11" ht="50.1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5.7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1" ht="126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99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</row>
    <row r="4" spans="1:11" ht="15.75">
      <c r="A4" s="2" t="s">
        <v>11</v>
      </c>
      <c r="B4" s="3" t="s">
        <v>12</v>
      </c>
      <c r="C4" s="8"/>
      <c r="D4" s="8"/>
      <c r="E4" s="8"/>
      <c r="F4" s="8"/>
      <c r="G4" s="8"/>
      <c r="H4" s="8"/>
      <c r="I4" s="8"/>
      <c r="J4" s="8"/>
      <c r="K4" s="8"/>
    </row>
    <row r="5" spans="1:11" ht="15.75">
      <c r="A5" s="2" t="s">
        <v>13</v>
      </c>
      <c r="B5" s="3" t="s">
        <v>14</v>
      </c>
      <c r="C5" s="8"/>
      <c r="D5" s="8"/>
      <c r="E5" s="8"/>
      <c r="F5" s="8"/>
      <c r="G5" s="8"/>
      <c r="H5" s="8"/>
      <c r="I5" s="8"/>
      <c r="J5" s="8"/>
      <c r="K5" s="8"/>
    </row>
    <row r="6" spans="1:11" s="21" customFormat="1" ht="15">
      <c r="A6" s="17" t="s">
        <v>15</v>
      </c>
      <c r="B6" s="18" t="s">
        <v>16</v>
      </c>
      <c r="C6" s="19">
        <v>30</v>
      </c>
      <c r="D6" s="19">
        <v>611507</v>
      </c>
      <c r="E6" s="20">
        <v>526275.0187931</v>
      </c>
      <c r="F6" s="20">
        <v>546943.08514052</v>
      </c>
      <c r="G6" s="20">
        <v>-20668.0663474199</v>
      </c>
      <c r="H6" s="20">
        <v>102944.9485596</v>
      </c>
      <c r="I6" s="20">
        <v>152639.12078784</v>
      </c>
      <c r="J6" s="19">
        <v>0</v>
      </c>
      <c r="K6" s="20">
        <v>0</v>
      </c>
    </row>
    <row r="7" spans="1:11" s="21" customFormat="1" ht="15">
      <c r="A7" s="17" t="s">
        <v>17</v>
      </c>
      <c r="B7" s="18" t="s">
        <v>18</v>
      </c>
      <c r="C7" s="19">
        <v>37</v>
      </c>
      <c r="D7" s="19">
        <v>1749619</v>
      </c>
      <c r="E7" s="20">
        <v>298147.68091332</v>
      </c>
      <c r="F7" s="20">
        <v>313930.31736015</v>
      </c>
      <c r="G7" s="20">
        <v>-15782.6364468301</v>
      </c>
      <c r="H7" s="20">
        <v>364492.64898772</v>
      </c>
      <c r="I7" s="20">
        <v>405242.54701295</v>
      </c>
      <c r="J7" s="19">
        <v>0</v>
      </c>
      <c r="K7" s="20">
        <v>0</v>
      </c>
    </row>
    <row r="8" spans="1:11" s="21" customFormat="1" ht="15">
      <c r="A8" s="17" t="s">
        <v>19</v>
      </c>
      <c r="B8" s="18" t="s">
        <v>20</v>
      </c>
      <c r="C8" s="19">
        <v>27</v>
      </c>
      <c r="D8" s="19">
        <v>614710</v>
      </c>
      <c r="E8" s="20">
        <v>13938.47231007</v>
      </c>
      <c r="F8" s="20">
        <v>23996.46494781</v>
      </c>
      <c r="G8" s="20">
        <v>-10057.99263774</v>
      </c>
      <c r="H8" s="20">
        <v>86632.73653503</v>
      </c>
      <c r="I8" s="20">
        <v>92354.06266936</v>
      </c>
      <c r="J8" s="19">
        <v>0</v>
      </c>
      <c r="K8" s="20">
        <v>0</v>
      </c>
    </row>
    <row r="9" spans="1:11" s="21" customFormat="1" ht="15">
      <c r="A9" s="17" t="s">
        <v>21</v>
      </c>
      <c r="B9" s="18" t="s">
        <v>22</v>
      </c>
      <c r="C9" s="19">
        <v>22</v>
      </c>
      <c r="D9" s="19">
        <v>1013889</v>
      </c>
      <c r="E9" s="20">
        <v>4687.95888503</v>
      </c>
      <c r="F9" s="20">
        <v>13220.30957104</v>
      </c>
      <c r="G9" s="20">
        <v>-8532.35068601</v>
      </c>
      <c r="H9" s="20">
        <v>99428.9374343</v>
      </c>
      <c r="I9" s="20">
        <v>104096.55505336</v>
      </c>
      <c r="J9" s="19">
        <v>1</v>
      </c>
      <c r="K9" s="20">
        <v>0</v>
      </c>
    </row>
    <row r="10" spans="1:11" s="21" customFormat="1" ht="15">
      <c r="A10" s="17" t="s">
        <v>23</v>
      </c>
      <c r="B10" s="18" t="s">
        <v>24</v>
      </c>
      <c r="C10" s="19">
        <v>20</v>
      </c>
      <c r="D10" s="19">
        <v>414995</v>
      </c>
      <c r="E10" s="20">
        <v>20103.14503112</v>
      </c>
      <c r="F10" s="20">
        <v>28229.2657012</v>
      </c>
      <c r="G10" s="20">
        <v>-8126.12067008</v>
      </c>
      <c r="H10" s="20">
        <v>108586.56099089</v>
      </c>
      <c r="I10" s="20">
        <v>109588.59188239</v>
      </c>
      <c r="J10" s="19">
        <v>0</v>
      </c>
      <c r="K10" s="20">
        <v>0</v>
      </c>
    </row>
    <row r="11" spans="1:11" s="21" customFormat="1" ht="15">
      <c r="A11" s="17" t="s">
        <v>25</v>
      </c>
      <c r="B11" s="18" t="s">
        <v>26</v>
      </c>
      <c r="C11" s="19">
        <v>25</v>
      </c>
      <c r="D11" s="19">
        <v>545864</v>
      </c>
      <c r="E11" s="20">
        <v>643.31631925</v>
      </c>
      <c r="F11" s="20">
        <v>7292.22495296</v>
      </c>
      <c r="G11" s="20">
        <v>-6648.90863371</v>
      </c>
      <c r="H11" s="20">
        <v>96256.07725293</v>
      </c>
      <c r="I11" s="20">
        <v>99023.6599798</v>
      </c>
      <c r="J11" s="19">
        <v>0</v>
      </c>
      <c r="K11" s="20">
        <v>0</v>
      </c>
    </row>
    <row r="12" spans="1:11" s="21" customFormat="1" ht="15">
      <c r="A12" s="17" t="s">
        <v>27</v>
      </c>
      <c r="B12" s="18" t="s">
        <v>28</v>
      </c>
      <c r="C12" s="19">
        <v>16</v>
      </c>
      <c r="D12" s="19">
        <v>268362</v>
      </c>
      <c r="E12" s="20">
        <v>150.9315339</v>
      </c>
      <c r="F12" s="20">
        <v>1379.26075697</v>
      </c>
      <c r="G12" s="20">
        <v>-1228.32922307</v>
      </c>
      <c r="H12" s="20">
        <v>28890.93909843</v>
      </c>
      <c r="I12" s="20">
        <v>29280.51388912</v>
      </c>
      <c r="J12" s="19">
        <v>4</v>
      </c>
      <c r="K12" s="20">
        <v>130.5</v>
      </c>
    </row>
    <row r="13" spans="1:11" s="21" customFormat="1" ht="15">
      <c r="A13" s="17" t="s">
        <v>29</v>
      </c>
      <c r="B13" s="18" t="s">
        <v>30</v>
      </c>
      <c r="C13" s="19">
        <v>13</v>
      </c>
      <c r="D13" s="19">
        <v>113016</v>
      </c>
      <c r="E13" s="20">
        <v>41.66946128</v>
      </c>
      <c r="F13" s="20">
        <v>208.82944252</v>
      </c>
      <c r="G13" s="20">
        <v>-167.15998124</v>
      </c>
      <c r="H13" s="20">
        <v>9113.33346907</v>
      </c>
      <c r="I13" s="20">
        <v>9165.78702943</v>
      </c>
      <c r="J13" s="19">
        <v>0</v>
      </c>
      <c r="K13" s="20">
        <v>0</v>
      </c>
    </row>
    <row r="14" spans="1:11" s="21" customFormat="1" ht="15">
      <c r="A14" s="17" t="s">
        <v>31</v>
      </c>
      <c r="B14" s="18" t="s">
        <v>32</v>
      </c>
      <c r="C14" s="19">
        <v>2</v>
      </c>
      <c r="D14" s="19">
        <v>23951</v>
      </c>
      <c r="E14" s="20">
        <v>55.8247</v>
      </c>
      <c r="F14" s="20">
        <v>19.1784</v>
      </c>
      <c r="G14" s="20">
        <v>36.6463</v>
      </c>
      <c r="H14" s="20">
        <v>2508.475</v>
      </c>
      <c r="I14" s="20">
        <v>2469.4145</v>
      </c>
      <c r="J14" s="19">
        <v>0</v>
      </c>
      <c r="K14" s="20">
        <v>0</v>
      </c>
    </row>
    <row r="15" spans="1:11" s="21" customFormat="1" ht="15">
      <c r="A15" s="17" t="s">
        <v>33</v>
      </c>
      <c r="B15" s="18" t="s">
        <v>34</v>
      </c>
      <c r="C15" s="19">
        <v>25</v>
      </c>
      <c r="D15" s="19">
        <v>224531</v>
      </c>
      <c r="E15" s="20">
        <v>175.45462282</v>
      </c>
      <c r="F15" s="20">
        <v>913.1310263</v>
      </c>
      <c r="G15" s="20">
        <v>-737.67640348</v>
      </c>
      <c r="H15" s="20">
        <v>21667.60129233</v>
      </c>
      <c r="I15" s="20">
        <v>22064.29021003</v>
      </c>
      <c r="J15" s="19">
        <v>1</v>
      </c>
      <c r="K15" s="20">
        <v>50.05</v>
      </c>
    </row>
    <row r="16" spans="1:11" s="21" customFormat="1" ht="15">
      <c r="A16" s="17" t="s">
        <v>35</v>
      </c>
      <c r="B16" s="18" t="s">
        <v>36</v>
      </c>
      <c r="C16" s="19">
        <v>21</v>
      </c>
      <c r="D16" s="19">
        <v>638542</v>
      </c>
      <c r="E16" s="20">
        <v>489.79476551</v>
      </c>
      <c r="F16" s="20">
        <v>9575.8067845</v>
      </c>
      <c r="G16" s="20">
        <v>-9086.01201899</v>
      </c>
      <c r="H16" s="20">
        <v>115545.38558753</v>
      </c>
      <c r="I16" s="20">
        <v>119144.84717174</v>
      </c>
      <c r="J16" s="19">
        <v>0</v>
      </c>
      <c r="K16" s="20">
        <v>0</v>
      </c>
    </row>
    <row r="17" spans="1:11" s="21" customFormat="1" ht="15">
      <c r="A17" s="17" t="s">
        <v>37</v>
      </c>
      <c r="B17" s="18" t="s">
        <v>38</v>
      </c>
      <c r="C17" s="19">
        <v>15</v>
      </c>
      <c r="D17" s="19">
        <v>264066</v>
      </c>
      <c r="E17" s="20">
        <v>158.30846318</v>
      </c>
      <c r="F17" s="20">
        <v>640.72834391</v>
      </c>
      <c r="G17" s="20">
        <v>-482.41988073</v>
      </c>
      <c r="H17" s="20">
        <v>26161.9338132</v>
      </c>
      <c r="I17" s="20">
        <v>26350.3866747</v>
      </c>
      <c r="J17" s="19">
        <v>4</v>
      </c>
      <c r="K17" s="20">
        <v>66.3</v>
      </c>
    </row>
    <row r="18" spans="1:11" s="21" customFormat="1" ht="15">
      <c r="A18" s="17" t="s">
        <v>39</v>
      </c>
      <c r="B18" s="18" t="s">
        <v>40</v>
      </c>
      <c r="C18" s="19">
        <v>22</v>
      </c>
      <c r="D18" s="19">
        <v>316076</v>
      </c>
      <c r="E18" s="20">
        <v>644.95270537</v>
      </c>
      <c r="F18" s="20">
        <v>4526.23431165</v>
      </c>
      <c r="G18" s="20">
        <v>-3881.28160628</v>
      </c>
      <c r="H18" s="20">
        <v>84974.0540517</v>
      </c>
      <c r="I18" s="20">
        <v>87269.11473517</v>
      </c>
      <c r="J18" s="19">
        <v>0</v>
      </c>
      <c r="K18" s="20">
        <v>0</v>
      </c>
    </row>
    <row r="19" spans="1:11" s="21" customFormat="1" ht="15">
      <c r="A19" s="17" t="s">
        <v>41</v>
      </c>
      <c r="B19" s="18" t="s">
        <v>42</v>
      </c>
      <c r="C19" s="19">
        <v>21</v>
      </c>
      <c r="D19" s="19">
        <v>173032</v>
      </c>
      <c r="E19" s="20">
        <v>146.13909167</v>
      </c>
      <c r="F19" s="20">
        <v>174.20615295</v>
      </c>
      <c r="G19" s="20">
        <v>-28.0670612800001</v>
      </c>
      <c r="H19" s="20">
        <v>15120.5764659</v>
      </c>
      <c r="I19" s="20">
        <v>15069.52796062</v>
      </c>
      <c r="J19" s="19">
        <v>0</v>
      </c>
      <c r="K19" s="20">
        <v>0</v>
      </c>
    </row>
    <row r="20" spans="1:11" s="21" customFormat="1" ht="15">
      <c r="A20" s="17" t="s">
        <v>43</v>
      </c>
      <c r="B20" s="18" t="s">
        <v>44</v>
      </c>
      <c r="C20" s="19">
        <v>4</v>
      </c>
      <c r="D20" s="19">
        <v>42765</v>
      </c>
      <c r="E20" s="20">
        <v>259.42465198</v>
      </c>
      <c r="F20" s="20">
        <v>38.73774296</v>
      </c>
      <c r="G20" s="20">
        <v>220.68690902</v>
      </c>
      <c r="H20" s="20">
        <v>1938.23250069</v>
      </c>
      <c r="I20" s="20">
        <v>1799.50942837</v>
      </c>
      <c r="J20" s="19">
        <v>0</v>
      </c>
      <c r="K20" s="20">
        <v>0</v>
      </c>
    </row>
    <row r="21" spans="1:11" s="21" customFormat="1" ht="15">
      <c r="A21" s="17" t="s">
        <v>45</v>
      </c>
      <c r="B21" s="18" t="s">
        <v>46</v>
      </c>
      <c r="C21" s="19">
        <v>12</v>
      </c>
      <c r="D21" s="19">
        <v>254706</v>
      </c>
      <c r="E21" s="20">
        <v>1341.74702563</v>
      </c>
      <c r="F21" s="20">
        <v>8419.69127006</v>
      </c>
      <c r="G21" s="20">
        <v>-7077.94424443</v>
      </c>
      <c r="H21" s="20">
        <v>69811.3388468</v>
      </c>
      <c r="I21" s="20">
        <v>72309.47498736</v>
      </c>
      <c r="J21" s="19">
        <v>0</v>
      </c>
      <c r="K21" s="20">
        <v>0</v>
      </c>
    </row>
    <row r="22" spans="1:11" ht="30">
      <c r="A22" s="6" t="s">
        <v>47</v>
      </c>
      <c r="B22" s="22" t="s">
        <v>48</v>
      </c>
      <c r="C22" s="14">
        <f>SUM($C$6:$C$21)</f>
        <v>312</v>
      </c>
      <c r="D22" s="14">
        <f>SUM($D$6:$D$21)</f>
        <v>7269631</v>
      </c>
      <c r="E22" s="10">
        <f>SUM($E$6:$E$21)</f>
        <v>867259.8392732302</v>
      </c>
      <c r="F22" s="10">
        <f>SUM($F$6:$F$21)</f>
        <v>959507.4719055</v>
      </c>
      <c r="G22" s="10">
        <f>SUM($G$6:$G$21)</f>
        <v>-92247.63263226999</v>
      </c>
      <c r="H22" s="10">
        <f>SUM($H$6:$H$21)</f>
        <v>1234073.77988612</v>
      </c>
      <c r="I22" s="10">
        <f>SUM($I$6:$I$21)</f>
        <v>1347867.4039722397</v>
      </c>
      <c r="J22" s="14">
        <f>SUM($J$6:$J$21)</f>
        <v>10</v>
      </c>
      <c r="K22" s="10">
        <f>SUM($K$6:$K$21)</f>
        <v>246.85000000000002</v>
      </c>
    </row>
    <row r="23" spans="1:11" ht="15">
      <c r="A23" s="8"/>
      <c r="B23" s="5" t="s">
        <v>47</v>
      </c>
      <c r="C23" s="15"/>
      <c r="D23" s="15"/>
      <c r="E23" s="11"/>
      <c r="F23" s="11"/>
      <c r="G23" s="11"/>
      <c r="H23" s="11"/>
      <c r="I23" s="11"/>
      <c r="J23" s="15"/>
      <c r="K23" s="11"/>
    </row>
    <row r="24" spans="1:11" ht="15.75">
      <c r="A24" s="2" t="s">
        <v>49</v>
      </c>
      <c r="B24" s="3" t="s">
        <v>50</v>
      </c>
      <c r="C24" s="15"/>
      <c r="D24" s="15"/>
      <c r="E24" s="11"/>
      <c r="F24" s="11"/>
      <c r="G24" s="11"/>
      <c r="H24" s="11"/>
      <c r="I24" s="11"/>
      <c r="J24" s="15"/>
      <c r="K24" s="11"/>
    </row>
    <row r="25" spans="1:11" s="21" customFormat="1" ht="15">
      <c r="A25" s="17" t="s">
        <v>15</v>
      </c>
      <c r="B25" s="18" t="s">
        <v>51</v>
      </c>
      <c r="C25" s="19">
        <v>14</v>
      </c>
      <c r="D25" s="19">
        <v>3389335</v>
      </c>
      <c r="E25" s="20">
        <v>1378.78509631</v>
      </c>
      <c r="F25" s="20">
        <v>408.54284904</v>
      </c>
      <c r="G25" s="20">
        <v>970.24224727</v>
      </c>
      <c r="H25" s="20">
        <v>53297.69562504</v>
      </c>
      <c r="I25" s="20">
        <v>53186.60031508</v>
      </c>
      <c r="J25" s="19">
        <v>0</v>
      </c>
      <c r="K25" s="20">
        <v>0</v>
      </c>
    </row>
    <row r="26" spans="1:11" s="21" customFormat="1" ht="15">
      <c r="A26" s="17" t="s">
        <v>17</v>
      </c>
      <c r="B26" s="18" t="s">
        <v>52</v>
      </c>
      <c r="C26" s="19">
        <v>31</v>
      </c>
      <c r="D26" s="19">
        <v>12750858</v>
      </c>
      <c r="E26" s="20">
        <v>3860.81489717</v>
      </c>
      <c r="F26" s="20">
        <v>1730.46305709</v>
      </c>
      <c r="G26" s="20">
        <v>2130.35184008</v>
      </c>
      <c r="H26" s="20">
        <v>212074.37540263</v>
      </c>
      <c r="I26" s="20">
        <v>212716.09944852</v>
      </c>
      <c r="J26" s="19">
        <v>0</v>
      </c>
      <c r="K26" s="20">
        <v>0</v>
      </c>
    </row>
    <row r="27" spans="1:11" s="21" customFormat="1" ht="15">
      <c r="A27" s="17" t="s">
        <v>19</v>
      </c>
      <c r="B27" s="18" t="s">
        <v>53</v>
      </c>
      <c r="C27" s="19">
        <v>27</v>
      </c>
      <c r="D27" s="19">
        <v>7088163</v>
      </c>
      <c r="E27" s="20">
        <v>3129.73547387</v>
      </c>
      <c r="F27" s="20">
        <v>1135.00569037</v>
      </c>
      <c r="G27" s="20">
        <v>1994.7297835</v>
      </c>
      <c r="H27" s="20">
        <v>105880.6869013</v>
      </c>
      <c r="I27" s="20">
        <v>105453.08359762</v>
      </c>
      <c r="J27" s="19">
        <v>0</v>
      </c>
      <c r="K27" s="20">
        <v>0</v>
      </c>
    </row>
    <row r="28" spans="1:11" s="21" customFormat="1" ht="15">
      <c r="A28" s="17" t="s">
        <v>21</v>
      </c>
      <c r="B28" s="18" t="s">
        <v>54</v>
      </c>
      <c r="C28" s="19">
        <v>26</v>
      </c>
      <c r="D28" s="19">
        <v>9132054</v>
      </c>
      <c r="E28" s="20">
        <v>3041.38188914</v>
      </c>
      <c r="F28" s="20">
        <v>1189.71198291</v>
      </c>
      <c r="G28" s="20">
        <v>1851.66990623</v>
      </c>
      <c r="H28" s="20">
        <v>150744.38836171</v>
      </c>
      <c r="I28" s="20">
        <v>150723.62086749</v>
      </c>
      <c r="J28" s="19">
        <v>0</v>
      </c>
      <c r="K28" s="20">
        <v>0</v>
      </c>
    </row>
    <row r="29" spans="1:11" s="21" customFormat="1" ht="15">
      <c r="A29" s="17" t="s">
        <v>23</v>
      </c>
      <c r="B29" s="18" t="s">
        <v>55</v>
      </c>
      <c r="C29" s="19">
        <v>24</v>
      </c>
      <c r="D29" s="19">
        <v>8479510</v>
      </c>
      <c r="E29" s="20">
        <v>2581.46546774</v>
      </c>
      <c r="F29" s="20">
        <v>965.54085813</v>
      </c>
      <c r="G29" s="20">
        <v>1615.92460961</v>
      </c>
      <c r="H29" s="20">
        <v>102481.52432996</v>
      </c>
      <c r="I29" s="20">
        <v>102090.2260865</v>
      </c>
      <c r="J29" s="19">
        <v>0</v>
      </c>
      <c r="K29" s="20">
        <v>0</v>
      </c>
    </row>
    <row r="30" spans="1:11" s="21" customFormat="1" ht="15">
      <c r="A30" s="17" t="s">
        <v>25</v>
      </c>
      <c r="B30" s="18" t="s">
        <v>56</v>
      </c>
      <c r="C30" s="19">
        <v>8</v>
      </c>
      <c r="D30" s="19">
        <v>584894</v>
      </c>
      <c r="E30" s="20">
        <v>145.35851138</v>
      </c>
      <c r="F30" s="20">
        <v>78.855629</v>
      </c>
      <c r="G30" s="20">
        <v>66.50288238</v>
      </c>
      <c r="H30" s="20">
        <v>9145.3085809</v>
      </c>
      <c r="I30" s="20">
        <v>9223.1076905</v>
      </c>
      <c r="J30" s="19">
        <v>0</v>
      </c>
      <c r="K30" s="20">
        <v>0</v>
      </c>
    </row>
    <row r="31" spans="1:11" s="21" customFormat="1" ht="15">
      <c r="A31" s="17" t="s">
        <v>27</v>
      </c>
      <c r="B31" s="18" t="s">
        <v>57</v>
      </c>
      <c r="C31" s="19">
        <v>22</v>
      </c>
      <c r="D31" s="19">
        <v>4156360</v>
      </c>
      <c r="E31" s="20">
        <v>1321.73404222</v>
      </c>
      <c r="F31" s="20">
        <v>474.5806617</v>
      </c>
      <c r="G31" s="20">
        <v>847.15338052</v>
      </c>
      <c r="H31" s="20">
        <v>75220.50644909</v>
      </c>
      <c r="I31" s="20">
        <v>75216.95586292</v>
      </c>
      <c r="J31" s="19">
        <v>0</v>
      </c>
      <c r="K31" s="20">
        <v>0</v>
      </c>
    </row>
    <row r="32" spans="1:11" s="21" customFormat="1" ht="15">
      <c r="A32" s="17" t="s">
        <v>29</v>
      </c>
      <c r="B32" s="18" t="s">
        <v>58</v>
      </c>
      <c r="C32" s="19">
        <v>26</v>
      </c>
      <c r="D32" s="19">
        <v>5236415</v>
      </c>
      <c r="E32" s="20">
        <v>2061.70365603</v>
      </c>
      <c r="F32" s="20">
        <v>870.13336665</v>
      </c>
      <c r="G32" s="20">
        <v>1191.57028938</v>
      </c>
      <c r="H32" s="20">
        <v>90621.97769021</v>
      </c>
      <c r="I32" s="20">
        <v>90751.23309846</v>
      </c>
      <c r="J32" s="19">
        <v>0</v>
      </c>
      <c r="K32" s="20">
        <v>0</v>
      </c>
    </row>
    <row r="33" spans="1:11" s="21" customFormat="1" ht="15">
      <c r="A33" s="17" t="s">
        <v>31</v>
      </c>
      <c r="B33" s="18" t="s">
        <v>59</v>
      </c>
      <c r="C33" s="19">
        <v>118</v>
      </c>
      <c r="D33" s="19">
        <v>12414900</v>
      </c>
      <c r="E33" s="20">
        <v>3828.4940676</v>
      </c>
      <c r="F33" s="20">
        <v>2150.67630342</v>
      </c>
      <c r="G33" s="20">
        <v>1677.81776418</v>
      </c>
      <c r="H33" s="20">
        <v>141636.04991533</v>
      </c>
      <c r="I33" s="20">
        <v>141953.06208511</v>
      </c>
      <c r="J33" s="19">
        <v>0</v>
      </c>
      <c r="K33" s="20">
        <v>0</v>
      </c>
    </row>
    <row r="34" spans="1:11" s="21" customFormat="1" ht="15">
      <c r="A34" s="17" t="s">
        <v>33</v>
      </c>
      <c r="B34" s="18" t="s">
        <v>60</v>
      </c>
      <c r="C34" s="19">
        <v>39</v>
      </c>
      <c r="D34" s="19">
        <v>14188907</v>
      </c>
      <c r="E34" s="20">
        <v>1467.1806541</v>
      </c>
      <c r="F34" s="20">
        <v>827.12346954</v>
      </c>
      <c r="G34" s="20">
        <v>640.05718456</v>
      </c>
      <c r="H34" s="20">
        <v>134225.70371381</v>
      </c>
      <c r="I34" s="20">
        <v>135193.6245188</v>
      </c>
      <c r="J34" s="19">
        <v>0</v>
      </c>
      <c r="K34" s="20">
        <v>0</v>
      </c>
    </row>
    <row r="35" spans="1:11" s="21" customFormat="1" ht="15">
      <c r="A35" s="17" t="s">
        <v>35</v>
      </c>
      <c r="B35" s="18" t="s">
        <v>61</v>
      </c>
      <c r="C35" s="19">
        <v>31</v>
      </c>
      <c r="D35" s="19">
        <v>12074588</v>
      </c>
      <c r="E35" s="20">
        <v>4720.38833812</v>
      </c>
      <c r="F35" s="20">
        <v>2208.64514138</v>
      </c>
      <c r="G35" s="20">
        <v>2511.74319674</v>
      </c>
      <c r="H35" s="20">
        <v>210682.47078932</v>
      </c>
      <c r="I35" s="20">
        <v>211296.44210362</v>
      </c>
      <c r="J35" s="19">
        <v>0</v>
      </c>
      <c r="K35" s="20">
        <v>0</v>
      </c>
    </row>
    <row r="36" spans="1:11" ht="15">
      <c r="A36" s="6" t="s">
        <v>47</v>
      </c>
      <c r="B36" s="6" t="s">
        <v>62</v>
      </c>
      <c r="C36" s="14">
        <f>SUM($C$25:$C$35)</f>
        <v>366</v>
      </c>
      <c r="D36" s="14">
        <f>SUM($D$25:$D$35)</f>
        <v>89495984</v>
      </c>
      <c r="E36" s="10">
        <f>SUM($E$25:$E$35)</f>
        <v>27537.04209368</v>
      </c>
      <c r="F36" s="10">
        <f>SUM($F$25:$F$35)</f>
        <v>12039.279009229998</v>
      </c>
      <c r="G36" s="10">
        <f>SUM($G$25:$G$35)</f>
        <v>15497.763084449998</v>
      </c>
      <c r="H36" s="10">
        <f>SUM($H$25:$H$35)</f>
        <v>1286010.6877593</v>
      </c>
      <c r="I36" s="10">
        <f>SUM($I$25:$I$35)</f>
        <v>1287804.05567462</v>
      </c>
      <c r="J36" s="14">
        <f>SUM($J$25:$J$35)</f>
        <v>0</v>
      </c>
      <c r="K36" s="10">
        <f>SUM($K$25:$K$35)</f>
        <v>0</v>
      </c>
    </row>
    <row r="37" spans="1:11" ht="15">
      <c r="A37" s="8"/>
      <c r="B37" s="5" t="s">
        <v>47</v>
      </c>
      <c r="C37" s="15"/>
      <c r="D37" s="15"/>
      <c r="E37" s="11"/>
      <c r="F37" s="11"/>
      <c r="G37" s="11"/>
      <c r="H37" s="11"/>
      <c r="I37" s="11"/>
      <c r="J37" s="15"/>
      <c r="K37" s="11"/>
    </row>
    <row r="38" spans="1:11" ht="15.75">
      <c r="A38" s="2" t="s">
        <v>63</v>
      </c>
      <c r="B38" s="3" t="s">
        <v>64</v>
      </c>
      <c r="C38" s="15"/>
      <c r="D38" s="15"/>
      <c r="E38" s="11"/>
      <c r="F38" s="11"/>
      <c r="G38" s="11"/>
      <c r="H38" s="11"/>
      <c r="I38" s="11"/>
      <c r="J38" s="15"/>
      <c r="K38" s="11"/>
    </row>
    <row r="39" spans="1:11" s="21" customFormat="1" ht="15">
      <c r="A39" s="17" t="s">
        <v>15</v>
      </c>
      <c r="B39" s="18" t="s">
        <v>65</v>
      </c>
      <c r="C39" s="19">
        <v>21</v>
      </c>
      <c r="D39" s="19">
        <v>510428</v>
      </c>
      <c r="E39" s="20">
        <v>468.43381858</v>
      </c>
      <c r="F39" s="20">
        <v>293.22016915</v>
      </c>
      <c r="G39" s="20">
        <v>175.21364943</v>
      </c>
      <c r="H39" s="20">
        <v>21153.4431435</v>
      </c>
      <c r="I39" s="20">
        <v>21114.57614412</v>
      </c>
      <c r="J39" s="19">
        <v>1</v>
      </c>
      <c r="K39" s="20">
        <v>0</v>
      </c>
    </row>
    <row r="40" spans="1:11" s="21" customFormat="1" ht="15">
      <c r="A40" s="17" t="s">
        <v>17</v>
      </c>
      <c r="B40" s="18" t="s">
        <v>66</v>
      </c>
      <c r="C40" s="19">
        <v>32</v>
      </c>
      <c r="D40" s="19">
        <v>5157150</v>
      </c>
      <c r="E40" s="20">
        <v>2406.69955345</v>
      </c>
      <c r="F40" s="20">
        <v>1276.60362376</v>
      </c>
      <c r="G40" s="20">
        <v>1130.09592969</v>
      </c>
      <c r="H40" s="20">
        <v>140512.97116863</v>
      </c>
      <c r="I40" s="20">
        <v>141070.15874857</v>
      </c>
      <c r="J40" s="19">
        <v>2</v>
      </c>
      <c r="K40" s="20">
        <v>9.3273</v>
      </c>
    </row>
    <row r="41" spans="1:11" s="21" customFormat="1" ht="15">
      <c r="A41" s="17" t="s">
        <v>19</v>
      </c>
      <c r="B41" s="18" t="s">
        <v>67</v>
      </c>
      <c r="C41" s="19">
        <v>25</v>
      </c>
      <c r="D41" s="19">
        <v>4358661</v>
      </c>
      <c r="E41" s="20">
        <v>3589.73020094</v>
      </c>
      <c r="F41" s="20">
        <v>1790.32093465</v>
      </c>
      <c r="G41" s="20">
        <v>1799.40926629</v>
      </c>
      <c r="H41" s="20">
        <v>177714.13230703</v>
      </c>
      <c r="I41" s="20">
        <v>178619.12422729</v>
      </c>
      <c r="J41" s="19">
        <v>0</v>
      </c>
      <c r="K41" s="20">
        <v>0</v>
      </c>
    </row>
    <row r="42" spans="1:11" s="21" customFormat="1" ht="15">
      <c r="A42" s="17" t="s">
        <v>21</v>
      </c>
      <c r="B42" s="18" t="s">
        <v>68</v>
      </c>
      <c r="C42" s="19">
        <v>10</v>
      </c>
      <c r="D42" s="19">
        <v>826549</v>
      </c>
      <c r="E42" s="20">
        <v>411.97504243</v>
      </c>
      <c r="F42" s="20">
        <v>268.10382577</v>
      </c>
      <c r="G42" s="20">
        <v>143.87121666</v>
      </c>
      <c r="H42" s="20">
        <v>19225.26609695</v>
      </c>
      <c r="I42" s="20">
        <v>20383.41048827</v>
      </c>
      <c r="J42" s="19">
        <v>0</v>
      </c>
      <c r="K42" s="20">
        <v>0</v>
      </c>
    </row>
    <row r="43" spans="1:11" s="21" customFormat="1" ht="15">
      <c r="A43" s="17" t="s">
        <v>23</v>
      </c>
      <c r="B43" s="18" t="s">
        <v>69</v>
      </c>
      <c r="C43" s="19">
        <v>25</v>
      </c>
      <c r="D43" s="19">
        <v>502918</v>
      </c>
      <c r="E43" s="20">
        <v>5576.75226471</v>
      </c>
      <c r="F43" s="20">
        <v>11170.05215923</v>
      </c>
      <c r="G43" s="20">
        <v>-5593.29989452</v>
      </c>
      <c r="H43" s="20">
        <v>95229.41802247</v>
      </c>
      <c r="I43" s="20">
        <v>112120.52747973</v>
      </c>
      <c r="J43" s="19">
        <v>0</v>
      </c>
      <c r="K43" s="20">
        <v>0</v>
      </c>
    </row>
    <row r="44" spans="1:11" s="21" customFormat="1" ht="15">
      <c r="A44" s="17" t="s">
        <v>25</v>
      </c>
      <c r="B44" s="18" t="s">
        <v>70</v>
      </c>
      <c r="C44" s="19">
        <v>22</v>
      </c>
      <c r="D44" s="19">
        <v>364946</v>
      </c>
      <c r="E44" s="20">
        <v>590.94559868</v>
      </c>
      <c r="F44" s="20">
        <v>525.68353196</v>
      </c>
      <c r="G44" s="20">
        <v>65.2620667199999</v>
      </c>
      <c r="H44" s="20">
        <v>16919.00623802</v>
      </c>
      <c r="I44" s="20">
        <v>17476.07976353</v>
      </c>
      <c r="J44" s="19">
        <v>2</v>
      </c>
      <c r="K44" s="20">
        <v>25.8129</v>
      </c>
    </row>
    <row r="45" spans="1:11" ht="15">
      <c r="A45" s="6" t="s">
        <v>47</v>
      </c>
      <c r="B45" s="6" t="s">
        <v>71</v>
      </c>
      <c r="C45" s="14">
        <f>SUM($C$39:$C$44)</f>
        <v>135</v>
      </c>
      <c r="D45" s="14">
        <f>SUM($D$39:$D$44)</f>
        <v>11720652</v>
      </c>
      <c r="E45" s="10">
        <f>SUM($E$39:$E$44)</f>
        <v>13044.536478790002</v>
      </c>
      <c r="F45" s="10">
        <f>SUM($F$39:$F$44)</f>
        <v>15323.98424452</v>
      </c>
      <c r="G45" s="10">
        <f>SUM($G$39:$G$44)</f>
        <v>-2279.44776573</v>
      </c>
      <c r="H45" s="10">
        <f>SUM($H$39:$H$44)</f>
        <v>470754.2369766</v>
      </c>
      <c r="I45" s="10">
        <f>SUM($I$39:$I$44)</f>
        <v>490783.87685150997</v>
      </c>
      <c r="J45" s="14">
        <f>SUM($J$39:$J$44)</f>
        <v>5</v>
      </c>
      <c r="K45" s="10">
        <f>SUM($K$39:$K$44)</f>
        <v>35.1402</v>
      </c>
    </row>
    <row r="46" spans="1:11" ht="15">
      <c r="A46" s="8"/>
      <c r="B46" s="5" t="s">
        <v>47</v>
      </c>
      <c r="C46" s="15"/>
      <c r="D46" s="15"/>
      <c r="E46" s="11"/>
      <c r="F46" s="11"/>
      <c r="G46" s="11"/>
      <c r="H46" s="11"/>
      <c r="I46" s="11"/>
      <c r="J46" s="15"/>
      <c r="K46" s="11"/>
    </row>
    <row r="47" spans="1:11" ht="15.75">
      <c r="A47" s="2" t="s">
        <v>72</v>
      </c>
      <c r="B47" s="3" t="s">
        <v>73</v>
      </c>
      <c r="C47" s="15"/>
      <c r="D47" s="15"/>
      <c r="E47" s="11"/>
      <c r="F47" s="11"/>
      <c r="G47" s="11"/>
      <c r="H47" s="11"/>
      <c r="I47" s="11"/>
      <c r="J47" s="15"/>
      <c r="K47" s="11"/>
    </row>
    <row r="48" spans="1:11" s="21" customFormat="1" ht="15">
      <c r="A48" s="17" t="s">
        <v>15</v>
      </c>
      <c r="B48" s="18" t="s">
        <v>74</v>
      </c>
      <c r="C48" s="19">
        <v>25</v>
      </c>
      <c r="D48" s="19">
        <v>2696013</v>
      </c>
      <c r="E48" s="20">
        <v>166.98143735</v>
      </c>
      <c r="F48" s="20">
        <v>87.87593041</v>
      </c>
      <c r="G48" s="20">
        <v>79.10550694</v>
      </c>
      <c r="H48" s="20">
        <v>15673.05496793</v>
      </c>
      <c r="I48" s="20">
        <v>15682.31130914</v>
      </c>
      <c r="J48" s="19">
        <v>0</v>
      </c>
      <c r="K48" s="20">
        <v>0</v>
      </c>
    </row>
    <row r="49" spans="1:11" s="21" customFormat="1" ht="15">
      <c r="A49" s="17" t="s">
        <v>17</v>
      </c>
      <c r="B49" s="18" t="s">
        <v>75</v>
      </c>
      <c r="C49" s="19">
        <v>10</v>
      </c>
      <c r="D49" s="19">
        <v>2899529</v>
      </c>
      <c r="E49" s="20">
        <v>89.60205491</v>
      </c>
      <c r="F49" s="20">
        <v>31.29335275</v>
      </c>
      <c r="G49" s="20">
        <v>58.30870216</v>
      </c>
      <c r="H49" s="20">
        <v>12554.00156904</v>
      </c>
      <c r="I49" s="20">
        <v>12563.38315334</v>
      </c>
      <c r="J49" s="19">
        <v>0</v>
      </c>
      <c r="K49" s="20">
        <v>0</v>
      </c>
    </row>
    <row r="50" spans="1:11" ht="15">
      <c r="A50" s="6" t="s">
        <v>47</v>
      </c>
      <c r="B50" s="6" t="s">
        <v>76</v>
      </c>
      <c r="C50" s="14">
        <f>SUM($C$48:$C$49)</f>
        <v>35</v>
      </c>
      <c r="D50" s="14">
        <f>SUM($D$48:$D$49)</f>
        <v>5595542</v>
      </c>
      <c r="E50" s="10">
        <f>SUM($E$48:$E$49)</f>
        <v>256.58349226</v>
      </c>
      <c r="F50" s="10">
        <f>SUM($F$48:$F$49)</f>
        <v>119.16928315999999</v>
      </c>
      <c r="G50" s="10">
        <f>SUM($G$48:$G$49)</f>
        <v>137.4142091</v>
      </c>
      <c r="H50" s="10">
        <f>SUM($H$48:$H$49)</f>
        <v>28227.056536969998</v>
      </c>
      <c r="I50" s="10">
        <f>SUM($I$48:$I$49)</f>
        <v>28245.69446248</v>
      </c>
      <c r="J50" s="14">
        <f>SUM($J$48:$J$49)</f>
        <v>0</v>
      </c>
      <c r="K50" s="10">
        <f>SUM($K$48:$K$49)</f>
        <v>0</v>
      </c>
    </row>
    <row r="51" spans="1:11" ht="15">
      <c r="A51" s="8"/>
      <c r="B51" s="5" t="s">
        <v>47</v>
      </c>
      <c r="C51" s="15"/>
      <c r="D51" s="15"/>
      <c r="E51" s="11"/>
      <c r="F51" s="11"/>
      <c r="G51" s="11"/>
      <c r="H51" s="11"/>
      <c r="I51" s="11"/>
      <c r="J51" s="15"/>
      <c r="K51" s="11"/>
    </row>
    <row r="52" spans="1:11" ht="15.75">
      <c r="A52" s="2" t="s">
        <v>77</v>
      </c>
      <c r="B52" s="3" t="s">
        <v>78</v>
      </c>
      <c r="C52" s="15"/>
      <c r="D52" s="15"/>
      <c r="E52" s="11"/>
      <c r="F52" s="11"/>
      <c r="G52" s="11"/>
      <c r="H52" s="11"/>
      <c r="I52" s="11"/>
      <c r="J52" s="15"/>
      <c r="K52" s="11"/>
    </row>
    <row r="53" spans="1:11" s="21" customFormat="1" ht="15">
      <c r="A53" s="17" t="s">
        <v>15</v>
      </c>
      <c r="B53" s="18" t="s">
        <v>79</v>
      </c>
      <c r="C53" s="19">
        <v>94</v>
      </c>
      <c r="D53" s="19">
        <v>2700762</v>
      </c>
      <c r="E53" s="20">
        <v>7975.15739258</v>
      </c>
      <c r="F53" s="20">
        <v>674.03023055</v>
      </c>
      <c r="G53" s="20">
        <v>7301.12716203</v>
      </c>
      <c r="H53" s="20">
        <v>83407.8479506</v>
      </c>
      <c r="I53" s="20">
        <v>79191.84938972</v>
      </c>
      <c r="J53" s="19">
        <v>0</v>
      </c>
      <c r="K53" s="20">
        <v>0</v>
      </c>
    </row>
    <row r="54" spans="1:11" s="21" customFormat="1" ht="15">
      <c r="A54" s="17" t="s">
        <v>17</v>
      </c>
      <c r="B54" s="18" t="s">
        <v>80</v>
      </c>
      <c r="C54" s="19">
        <v>11</v>
      </c>
      <c r="D54" s="19">
        <v>4605088</v>
      </c>
      <c r="E54" s="20">
        <v>251.70979431</v>
      </c>
      <c r="F54" s="20">
        <v>116.8816499</v>
      </c>
      <c r="G54" s="20">
        <v>134.82814441</v>
      </c>
      <c r="H54" s="20">
        <v>20248.59408856</v>
      </c>
      <c r="I54" s="20">
        <v>20121.48180104</v>
      </c>
      <c r="J54" s="19">
        <v>0</v>
      </c>
      <c r="K54" s="20">
        <v>0</v>
      </c>
    </row>
    <row r="55" spans="1:11" s="21" customFormat="1" ht="15">
      <c r="A55" s="17" t="s">
        <v>19</v>
      </c>
      <c r="B55" s="18" t="s">
        <v>81</v>
      </c>
      <c r="C55" s="19">
        <v>124</v>
      </c>
      <c r="D55" s="19">
        <v>11526763</v>
      </c>
      <c r="E55" s="20">
        <v>8703.5229552</v>
      </c>
      <c r="F55" s="20">
        <v>3344.9589222</v>
      </c>
      <c r="G55" s="20">
        <v>5358.564033</v>
      </c>
      <c r="H55" s="20">
        <v>398153.51898147</v>
      </c>
      <c r="I55" s="20">
        <v>398881.58913752</v>
      </c>
      <c r="J55" s="19">
        <v>0</v>
      </c>
      <c r="K55" s="20">
        <v>0</v>
      </c>
    </row>
    <row r="56" spans="1:11" s="21" customFormat="1" ht="15">
      <c r="A56" s="17" t="s">
        <v>21</v>
      </c>
      <c r="B56" s="18" t="s">
        <v>82</v>
      </c>
      <c r="C56" s="19">
        <v>46</v>
      </c>
      <c r="D56" s="19">
        <v>1260239</v>
      </c>
      <c r="E56" s="20">
        <v>554.00934304</v>
      </c>
      <c r="F56" s="20">
        <v>238.90290048</v>
      </c>
      <c r="G56" s="20">
        <v>315.10644256</v>
      </c>
      <c r="H56" s="20">
        <v>19295.92512043</v>
      </c>
      <c r="I56" s="20">
        <v>19607.47393428</v>
      </c>
      <c r="J56" s="19">
        <v>0</v>
      </c>
      <c r="K56" s="20">
        <v>0</v>
      </c>
    </row>
    <row r="57" spans="1:11" ht="15">
      <c r="A57" s="6" t="s">
        <v>47</v>
      </c>
      <c r="B57" s="6" t="s">
        <v>83</v>
      </c>
      <c r="C57" s="14">
        <f>SUM($C$53:$C$56)</f>
        <v>275</v>
      </c>
      <c r="D57" s="14">
        <f>SUM($D$53:$D$56)</f>
        <v>20092852</v>
      </c>
      <c r="E57" s="10">
        <f>SUM($E$53:$E$56)</f>
        <v>17484.39948513</v>
      </c>
      <c r="F57" s="10">
        <f>SUM($F$53:$F$56)</f>
        <v>4374.77370313</v>
      </c>
      <c r="G57" s="10">
        <f>SUM($G$53:$G$56)</f>
        <v>13109.625782000001</v>
      </c>
      <c r="H57" s="10">
        <f>SUM($H$53:$H$56)</f>
        <v>521105.88614106004</v>
      </c>
      <c r="I57" s="10">
        <f>SUM($I$53:$I$56)</f>
        <v>517802.39426256</v>
      </c>
      <c r="J57" s="14">
        <f>SUM($J$53:$J$56)</f>
        <v>0</v>
      </c>
      <c r="K57" s="10">
        <f>SUM($K$53:$K$56)</f>
        <v>0</v>
      </c>
    </row>
    <row r="58" spans="1:11" ht="15">
      <c r="A58" s="8"/>
      <c r="B58" s="5" t="s">
        <v>47</v>
      </c>
      <c r="C58" s="15"/>
      <c r="D58" s="15"/>
      <c r="E58" s="11"/>
      <c r="F58" s="11"/>
      <c r="G58" s="11"/>
      <c r="H58" s="11"/>
      <c r="I58" s="11"/>
      <c r="J58" s="15"/>
      <c r="K58" s="11"/>
    </row>
    <row r="59" spans="1:11" ht="15">
      <c r="A59" s="7" t="s">
        <v>47</v>
      </c>
      <c r="B59" s="7" t="s">
        <v>84</v>
      </c>
      <c r="C59" s="16">
        <f>SUM($C$6:$C$21)+SUM($C$25:$C$35)+SUM($C$39:$C$44)+SUM($C$48:$C$49)+SUM($C$53:$C$56)</f>
        <v>1123</v>
      </c>
      <c r="D59" s="16">
        <f>SUM($D$6:$D$21)+SUM($D$25:$D$35)+SUM($D$39:$D$44)+SUM($D$48:$D$49)+SUM($D$53:$D$56)</f>
        <v>134174661</v>
      </c>
      <c r="E59" s="12">
        <f>SUM($E$6:$E$21)+SUM($E$25:$E$35)+SUM($E$39:$E$44)+SUM($E$48:$E$49)+SUM($E$53:$E$56)</f>
        <v>925582.4008230901</v>
      </c>
      <c r="F59" s="12">
        <f>SUM($F$6:$F$21)+SUM($F$25:$F$35)+SUM($F$39:$F$44)+SUM($F$48:$F$49)+SUM($F$53:$F$56)</f>
        <v>991364.67814554</v>
      </c>
      <c r="G59" s="12">
        <f>SUM($G$6:$G$21)+SUM($G$25:$G$35)+SUM($G$39:$G$44)+SUM($G$48:$G$49)+SUM($G$53:$G$56)</f>
        <v>-65782.27732245</v>
      </c>
      <c r="H59" s="12">
        <f>SUM($H$6:$H$21)+SUM($H$25:$H$35)+SUM($H$39:$H$44)+SUM($H$48:$H$49)+SUM($H$53:$H$56)</f>
        <v>3540171.64730005</v>
      </c>
      <c r="I59" s="12">
        <f>SUM($I$6:$I$21)+SUM($I$25:$I$35)+SUM($I$39:$I$44)+SUM($I$48:$I$49)+SUM($I$53:$I$56)</f>
        <v>3672503.4252234097</v>
      </c>
      <c r="J59" s="16">
        <f>SUM($J$6:$J$21)+SUM($J$25:$J$35)+SUM($J$39:$J$44)+SUM($J$48:$J$49)+SUM($J$53:$J$56)</f>
        <v>15</v>
      </c>
      <c r="K59" s="12">
        <f>SUM($K$6:$K$21)+SUM($K$25:$K$35)+SUM($K$39:$K$44)+SUM($K$48:$K$49)+SUM($K$53:$K$56)</f>
        <v>281.9902</v>
      </c>
    </row>
    <row r="60" spans="1:11" ht="15">
      <c r="A60" s="8"/>
      <c r="B60" s="5" t="s">
        <v>47</v>
      </c>
      <c r="C60" s="15"/>
      <c r="D60" s="15"/>
      <c r="E60" s="11"/>
      <c r="F60" s="11"/>
      <c r="G60" s="11"/>
      <c r="H60" s="11"/>
      <c r="I60" s="11"/>
      <c r="J60" s="15"/>
      <c r="K60" s="11"/>
    </row>
    <row r="61" spans="1:11" ht="15.75">
      <c r="A61" s="2" t="s">
        <v>85</v>
      </c>
      <c r="B61" s="3" t="s">
        <v>86</v>
      </c>
      <c r="C61" s="15"/>
      <c r="D61" s="15"/>
      <c r="E61" s="11"/>
      <c r="F61" s="11"/>
      <c r="G61" s="11"/>
      <c r="H61" s="11"/>
      <c r="I61" s="11"/>
      <c r="J61" s="15"/>
      <c r="K61" s="11"/>
    </row>
    <row r="62" spans="1:11" ht="15.75">
      <c r="A62" s="2" t="s">
        <v>13</v>
      </c>
      <c r="B62" s="3" t="s">
        <v>14</v>
      </c>
      <c r="C62" s="15"/>
      <c r="D62" s="15"/>
      <c r="E62" s="11"/>
      <c r="F62" s="11"/>
      <c r="G62" s="11"/>
      <c r="H62" s="11"/>
      <c r="I62" s="11"/>
      <c r="J62" s="15"/>
      <c r="K62" s="11"/>
    </row>
    <row r="63" spans="1:11" s="21" customFormat="1" ht="15">
      <c r="A63" s="17" t="s">
        <v>15</v>
      </c>
      <c r="B63" s="18" t="s">
        <v>87</v>
      </c>
      <c r="C63" s="19">
        <v>95</v>
      </c>
      <c r="D63" s="19">
        <v>79009</v>
      </c>
      <c r="E63" s="20">
        <v>0</v>
      </c>
      <c r="F63" s="20">
        <v>3985.02017459</v>
      </c>
      <c r="G63" s="20">
        <v>-3985.02017459</v>
      </c>
      <c r="H63" s="20">
        <v>13773.93673117</v>
      </c>
      <c r="I63" s="20">
        <v>15621.25155765</v>
      </c>
      <c r="J63" s="19">
        <v>0</v>
      </c>
      <c r="K63" s="20">
        <v>0</v>
      </c>
    </row>
    <row r="64" spans="1:11" s="21" customFormat="1" ht="15">
      <c r="A64" s="17" t="s">
        <v>17</v>
      </c>
      <c r="B64" s="18" t="s">
        <v>88</v>
      </c>
      <c r="C64" s="19">
        <v>10</v>
      </c>
      <c r="D64" s="19">
        <v>16206</v>
      </c>
      <c r="E64" s="20">
        <v>0</v>
      </c>
      <c r="F64" s="20">
        <v>0</v>
      </c>
      <c r="G64" s="20">
        <v>0</v>
      </c>
      <c r="H64" s="20">
        <v>801.5355901</v>
      </c>
      <c r="I64" s="20">
        <v>801.2222142</v>
      </c>
      <c r="J64" s="19">
        <v>0</v>
      </c>
      <c r="K64" s="20">
        <v>0</v>
      </c>
    </row>
    <row r="65" spans="1:11" s="21" customFormat="1" ht="15">
      <c r="A65" s="17" t="s">
        <v>19</v>
      </c>
      <c r="B65" s="18" t="s">
        <v>89</v>
      </c>
      <c r="C65" s="19">
        <v>8</v>
      </c>
      <c r="D65" s="19">
        <v>80</v>
      </c>
      <c r="E65" s="20">
        <v>0</v>
      </c>
      <c r="F65" s="20">
        <v>0</v>
      </c>
      <c r="G65" s="20">
        <v>0</v>
      </c>
      <c r="H65" s="20">
        <v>2035.5144961</v>
      </c>
      <c r="I65" s="20">
        <v>2032.1523671</v>
      </c>
      <c r="J65" s="19">
        <v>0</v>
      </c>
      <c r="K65" s="20">
        <v>0</v>
      </c>
    </row>
    <row r="66" spans="1:11" s="21" customFormat="1" ht="15">
      <c r="A66" s="17" t="s">
        <v>21</v>
      </c>
      <c r="B66" s="18" t="s">
        <v>90</v>
      </c>
      <c r="C66" s="19">
        <v>0</v>
      </c>
      <c r="D66" s="19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19">
        <v>0</v>
      </c>
      <c r="K66" s="20">
        <v>0</v>
      </c>
    </row>
    <row r="67" spans="1:11" ht="15">
      <c r="A67" s="6" t="s">
        <v>47</v>
      </c>
      <c r="B67" s="6" t="s">
        <v>91</v>
      </c>
      <c r="C67" s="14">
        <f>SUM($C$63:$C$66)</f>
        <v>113</v>
      </c>
      <c r="D67" s="14">
        <f>SUM($D$63:$D$66)</f>
        <v>95295</v>
      </c>
      <c r="E67" s="10">
        <f>SUM($E$63:$E$66)</f>
        <v>0</v>
      </c>
      <c r="F67" s="10">
        <f>SUM($F$63:$F$66)</f>
        <v>3985.02017459</v>
      </c>
      <c r="G67" s="10">
        <f>SUM($G$63:$G$66)</f>
        <v>-3985.02017459</v>
      </c>
      <c r="H67" s="10">
        <f>SUM($H$63:$H$66)</f>
        <v>16610.98681737</v>
      </c>
      <c r="I67" s="10">
        <f>SUM($I$63:$I$66)</f>
        <v>18454.62613895</v>
      </c>
      <c r="J67" s="14">
        <f>SUM($J$63:$J$66)</f>
        <v>0</v>
      </c>
      <c r="K67" s="10">
        <f>SUM($K$63:$K$66)</f>
        <v>0</v>
      </c>
    </row>
    <row r="68" spans="1:11" ht="15">
      <c r="A68" s="8"/>
      <c r="B68" s="5" t="s">
        <v>47</v>
      </c>
      <c r="C68" s="15"/>
      <c r="D68" s="15"/>
      <c r="E68" s="11"/>
      <c r="F68" s="11"/>
      <c r="G68" s="11"/>
      <c r="H68" s="11"/>
      <c r="I68" s="11"/>
      <c r="J68" s="15"/>
      <c r="K68" s="11"/>
    </row>
    <row r="69" spans="1:11" ht="15.75">
      <c r="A69" s="2" t="s">
        <v>49</v>
      </c>
      <c r="B69" s="3" t="s">
        <v>50</v>
      </c>
      <c r="C69" s="15"/>
      <c r="D69" s="15"/>
      <c r="E69" s="11"/>
      <c r="F69" s="11"/>
      <c r="G69" s="11"/>
      <c r="H69" s="11"/>
      <c r="I69" s="11"/>
      <c r="J69" s="15"/>
      <c r="K69" s="11"/>
    </row>
    <row r="70" spans="1:11" s="21" customFormat="1" ht="15">
      <c r="A70" s="17" t="s">
        <v>15</v>
      </c>
      <c r="B70" s="18" t="s">
        <v>60</v>
      </c>
      <c r="C70" s="19">
        <v>19</v>
      </c>
      <c r="D70" s="19">
        <v>309684</v>
      </c>
      <c r="E70" s="20">
        <v>0</v>
      </c>
      <c r="F70" s="20">
        <v>17.35745934</v>
      </c>
      <c r="G70" s="20">
        <v>-17.35745934</v>
      </c>
      <c r="H70" s="20">
        <v>3306.4183412</v>
      </c>
      <c r="I70" s="20">
        <v>3343.5412517</v>
      </c>
      <c r="J70" s="19">
        <v>0</v>
      </c>
      <c r="K70" s="20">
        <v>0</v>
      </c>
    </row>
    <row r="71" spans="1:11" s="21" customFormat="1" ht="15">
      <c r="A71" s="17" t="s">
        <v>17</v>
      </c>
      <c r="B71" s="18" t="s">
        <v>92</v>
      </c>
      <c r="C71" s="19">
        <v>14</v>
      </c>
      <c r="D71" s="19">
        <v>79199</v>
      </c>
      <c r="E71" s="20">
        <v>0</v>
      </c>
      <c r="F71" s="20">
        <v>0.0141839000000346</v>
      </c>
      <c r="G71" s="20">
        <v>-0.0141839000000346</v>
      </c>
      <c r="H71" s="20">
        <v>3072.4144785</v>
      </c>
      <c r="I71" s="20">
        <v>3084.2438926</v>
      </c>
      <c r="J71" s="19">
        <v>0</v>
      </c>
      <c r="K71" s="20">
        <v>0</v>
      </c>
    </row>
    <row r="72" spans="1:11" ht="15">
      <c r="A72" s="6" t="s">
        <v>47</v>
      </c>
      <c r="B72" s="6" t="s">
        <v>93</v>
      </c>
      <c r="C72" s="14">
        <f>SUM($C$70:$C$71)</f>
        <v>33</v>
      </c>
      <c r="D72" s="14">
        <f>SUM($D$70:$D$71)</f>
        <v>388883</v>
      </c>
      <c r="E72" s="10">
        <f>SUM($E$70:$E$71)</f>
        <v>0</v>
      </c>
      <c r="F72" s="10">
        <f>SUM($F$70:$F$71)</f>
        <v>17.371643240000033</v>
      </c>
      <c r="G72" s="10">
        <f>SUM($G$70:$G$71)</f>
        <v>-17.371643240000033</v>
      </c>
      <c r="H72" s="10">
        <f>SUM($H$70:$H$71)</f>
        <v>6378.8328197</v>
      </c>
      <c r="I72" s="10">
        <f>SUM($I$70:$I$71)</f>
        <v>6427.7851443</v>
      </c>
      <c r="J72" s="14">
        <f>SUM($J$70:$J$71)</f>
        <v>0</v>
      </c>
      <c r="K72" s="10">
        <f>SUM($K$70:$K$71)</f>
        <v>0</v>
      </c>
    </row>
    <row r="73" spans="1:11" ht="15">
      <c r="A73" s="8"/>
      <c r="B73" s="4" t="s">
        <v>47</v>
      </c>
      <c r="C73" s="15"/>
      <c r="D73" s="15"/>
      <c r="E73" s="11"/>
      <c r="F73" s="11"/>
      <c r="G73" s="11"/>
      <c r="H73" s="11"/>
      <c r="I73" s="11"/>
      <c r="J73" s="15"/>
      <c r="K73" s="11"/>
    </row>
    <row r="74" spans="1:11" s="21" customFormat="1" ht="15">
      <c r="A74" s="17" t="s">
        <v>63</v>
      </c>
      <c r="B74" s="18" t="s">
        <v>78</v>
      </c>
      <c r="C74" s="19">
        <v>0</v>
      </c>
      <c r="D74" s="19">
        <v>0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19">
        <v>0</v>
      </c>
      <c r="K74" s="20">
        <v>0</v>
      </c>
    </row>
    <row r="75" spans="1:11" ht="15">
      <c r="A75" s="8"/>
      <c r="B75" s="8"/>
      <c r="C75" s="15"/>
      <c r="D75" s="15"/>
      <c r="E75" s="11"/>
      <c r="F75" s="11"/>
      <c r="G75" s="11"/>
      <c r="H75" s="11"/>
      <c r="I75" s="11"/>
      <c r="J75" s="15"/>
      <c r="K75" s="11"/>
    </row>
    <row r="76" spans="1:11" ht="15">
      <c r="A76" s="7" t="s">
        <v>47</v>
      </c>
      <c r="B76" s="7" t="s">
        <v>94</v>
      </c>
      <c r="C76" s="16">
        <f>SUM($C$63:$C$66)+SUM($C$70:$C$71)+SUM($C$74:$C$74)</f>
        <v>146</v>
      </c>
      <c r="D76" s="16">
        <f>SUM($D$63:$D$66)+SUM($D$70:$D$71)+SUM($D$74:$D$74)</f>
        <v>484178</v>
      </c>
      <c r="E76" s="12">
        <f>SUM($E$63:$E$66)+SUM($E$70:$E$71)+SUM($E$74:$E$74)</f>
        <v>0</v>
      </c>
      <c r="F76" s="12">
        <f>SUM($F$63:$F$66)+SUM($F$70:$F$71)+SUM($F$74:$F$74)</f>
        <v>4002.39181783</v>
      </c>
      <c r="G76" s="12">
        <f>SUM($G$63:$G$66)+SUM($G$70:$G$71)+SUM($G$74:$G$74)</f>
        <v>-4002.39181783</v>
      </c>
      <c r="H76" s="12">
        <f>SUM($H$63:$H$66)+SUM($H$70:$H$71)+SUM($H$74:$H$74)</f>
        <v>22989.819637070002</v>
      </c>
      <c r="I76" s="12">
        <f>SUM($I$63:$I$66)+SUM($I$70:$I$71)+SUM($I$74:$I$74)</f>
        <v>24882.41128325</v>
      </c>
      <c r="J76" s="16">
        <f>SUM($J$63:$J$66)+SUM($J$70:$J$71)+SUM($J$74:$J$74)</f>
        <v>0</v>
      </c>
      <c r="K76" s="12">
        <f>SUM($K$63:$K$66)+SUM($K$70:$K$71)+SUM($K$74:$K$74)</f>
        <v>0</v>
      </c>
    </row>
    <row r="77" spans="1:11" ht="15">
      <c r="A77" s="8"/>
      <c r="B77" s="5" t="s">
        <v>47</v>
      </c>
      <c r="C77" s="15"/>
      <c r="D77" s="15"/>
      <c r="E77" s="11"/>
      <c r="F77" s="11"/>
      <c r="G77" s="11"/>
      <c r="H77" s="11"/>
      <c r="I77" s="11"/>
      <c r="J77" s="15"/>
      <c r="K77" s="11"/>
    </row>
    <row r="78" spans="1:11" ht="15.75">
      <c r="A78" s="2" t="s">
        <v>95</v>
      </c>
      <c r="B78" s="3" t="s">
        <v>96</v>
      </c>
      <c r="C78" s="15"/>
      <c r="D78" s="15"/>
      <c r="E78" s="11"/>
      <c r="F78" s="11"/>
      <c r="G78" s="11"/>
      <c r="H78" s="11"/>
      <c r="I78" s="11"/>
      <c r="J78" s="15"/>
      <c r="K78" s="11"/>
    </row>
    <row r="79" spans="1:11" s="21" customFormat="1" ht="15">
      <c r="A79" s="17" t="s">
        <v>13</v>
      </c>
      <c r="B79" s="18" t="s">
        <v>14</v>
      </c>
      <c r="C79" s="19">
        <v>12</v>
      </c>
      <c r="D79" s="19">
        <v>2979</v>
      </c>
      <c r="E79" s="20">
        <v>99.5177</v>
      </c>
      <c r="F79" s="20">
        <v>167.7896</v>
      </c>
      <c r="G79" s="20">
        <v>-68.2719</v>
      </c>
      <c r="H79" s="20">
        <v>928.7374</v>
      </c>
      <c r="I79" s="20">
        <v>940.9617</v>
      </c>
      <c r="J79" s="19">
        <v>0</v>
      </c>
      <c r="K79" s="20">
        <v>0</v>
      </c>
    </row>
    <row r="80" spans="1:11" s="21" customFormat="1" ht="15">
      <c r="A80" s="23"/>
      <c r="B80" s="23"/>
      <c r="C80" s="24"/>
      <c r="D80" s="24"/>
      <c r="E80" s="25"/>
      <c r="F80" s="25"/>
      <c r="G80" s="25"/>
      <c r="H80" s="25"/>
      <c r="I80" s="25"/>
      <c r="J80" s="24"/>
      <c r="K80" s="25"/>
    </row>
    <row r="81" spans="1:11" s="21" customFormat="1" ht="15">
      <c r="A81" s="17" t="s">
        <v>49</v>
      </c>
      <c r="B81" s="18" t="s">
        <v>50</v>
      </c>
      <c r="C81" s="19">
        <v>0</v>
      </c>
      <c r="D81" s="19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19">
        <v>0</v>
      </c>
      <c r="K81" s="20">
        <v>0</v>
      </c>
    </row>
    <row r="82" spans="1:11" s="21" customFormat="1" ht="15">
      <c r="A82" s="23"/>
      <c r="B82" s="23"/>
      <c r="C82" s="24"/>
      <c r="D82" s="24"/>
      <c r="E82" s="25"/>
      <c r="F82" s="25"/>
      <c r="G82" s="25"/>
      <c r="H82" s="25"/>
      <c r="I82" s="25"/>
      <c r="J82" s="24"/>
      <c r="K82" s="25"/>
    </row>
    <row r="83" spans="1:11" s="21" customFormat="1" ht="15">
      <c r="A83" s="17" t="s">
        <v>63</v>
      </c>
      <c r="B83" s="18" t="s">
        <v>78</v>
      </c>
      <c r="C83" s="19">
        <v>0</v>
      </c>
      <c r="D83" s="19">
        <v>0</v>
      </c>
      <c r="E83" s="20">
        <v>0</v>
      </c>
      <c r="F83" s="20">
        <v>0</v>
      </c>
      <c r="G83" s="20">
        <v>0</v>
      </c>
      <c r="H83" s="20">
        <v>0</v>
      </c>
      <c r="I83" s="20">
        <v>0</v>
      </c>
      <c r="J83" s="19">
        <v>0</v>
      </c>
      <c r="K83" s="20">
        <v>0</v>
      </c>
    </row>
    <row r="84" spans="1:11" ht="15">
      <c r="A84" s="8"/>
      <c r="B84" s="8"/>
      <c r="C84" s="15"/>
      <c r="D84" s="15"/>
      <c r="E84" s="11"/>
      <c r="F84" s="11"/>
      <c r="G84" s="11"/>
      <c r="H84" s="11"/>
      <c r="I84" s="11"/>
      <c r="J84" s="15"/>
      <c r="K84" s="11"/>
    </row>
    <row r="85" spans="1:11" ht="15">
      <c r="A85" s="7" t="s">
        <v>47</v>
      </c>
      <c r="B85" s="7" t="s">
        <v>97</v>
      </c>
      <c r="C85" s="16">
        <f>SUM($C$79:$C$83)</f>
        <v>12</v>
      </c>
      <c r="D85" s="16">
        <f>SUM($D$79:$D$83)</f>
        <v>2979</v>
      </c>
      <c r="E85" s="12">
        <f>SUM($E$79:$E$83)</f>
        <v>99.5177</v>
      </c>
      <c r="F85" s="12">
        <f>SUM($F$79:$F$83)</f>
        <v>167.7896</v>
      </c>
      <c r="G85" s="12">
        <f>SUM($G$79:$G$83)</f>
        <v>-68.2719</v>
      </c>
      <c r="H85" s="12">
        <f>SUM($H$79:$H$83)</f>
        <v>928.7374</v>
      </c>
      <c r="I85" s="12">
        <f>SUM($I$79:$I$83)</f>
        <v>940.9617</v>
      </c>
      <c r="J85" s="16">
        <f>SUM($J$79:$J$83)</f>
        <v>0</v>
      </c>
      <c r="K85" s="12">
        <f>SUM($K$79:$K$83)</f>
        <v>0</v>
      </c>
    </row>
    <row r="86" spans="1:11" ht="15">
      <c r="A86" s="8"/>
      <c r="B86" s="4" t="s">
        <v>47</v>
      </c>
      <c r="C86" s="15"/>
      <c r="D86" s="15"/>
      <c r="E86" s="11"/>
      <c r="F86" s="11"/>
      <c r="G86" s="11"/>
      <c r="H86" s="11"/>
      <c r="I86" s="11"/>
      <c r="J86" s="15"/>
      <c r="K86" s="11"/>
    </row>
    <row r="87" spans="1:11" ht="15">
      <c r="A87" s="7" t="s">
        <v>47</v>
      </c>
      <c r="B87" s="7" t="s">
        <v>98</v>
      </c>
      <c r="C87" s="16">
        <f>SUM($C$59:$C$59)+SUM($C$76:$C$76)+SUM($C$85:$C$85)</f>
        <v>1281</v>
      </c>
      <c r="D87" s="16">
        <f>SUM($D$59:$D$59)+SUM($D$76:$D$76)+SUM($D$85:$D$85)</f>
        <v>134661818</v>
      </c>
      <c r="E87" s="12">
        <f>SUM($E$59:$E$59)+SUM($E$76:$E$76)+SUM($E$85:$E$85)</f>
        <v>925681.9185230901</v>
      </c>
      <c r="F87" s="12">
        <f>SUM($F$59:$F$59)+SUM($F$76:$F$76)+SUM($F$85:$F$85)</f>
        <v>995534.85956337</v>
      </c>
      <c r="G87" s="12">
        <f>SUM($G$59:$G$59)+SUM($G$76:$G$76)+SUM($G$85:$G$85)</f>
        <v>-69852.94104028</v>
      </c>
      <c r="H87" s="12">
        <f>SUM($H$59:$H$59)+SUM($H$76:$H$76)+SUM($H$85:$H$85)</f>
        <v>3564090.20433712</v>
      </c>
      <c r="I87" s="12">
        <f>SUM($I$59:$I$59)+SUM($I$76:$I$76)+SUM($I$85:$I$85)</f>
        <v>3698326.7982066595</v>
      </c>
      <c r="J87" s="16">
        <f>SUM($J$59:$J$59)+SUM($J$76:$J$76)+SUM($J$85:$J$85)</f>
        <v>15</v>
      </c>
      <c r="K87" s="12">
        <f>SUM($K$59:$K$59)+SUM($K$76:$K$76)+SUM($K$85:$K$85)</f>
        <v>281.9902</v>
      </c>
    </row>
    <row r="88" spans="1:11" ht="15">
      <c r="A88" s="8"/>
      <c r="B88" s="4" t="s">
        <v>47</v>
      </c>
      <c r="C88" s="15"/>
      <c r="D88" s="15"/>
      <c r="E88" s="11"/>
      <c r="F88" s="11"/>
      <c r="G88" s="11"/>
      <c r="H88" s="11"/>
      <c r="I88" s="11"/>
      <c r="J88" s="15"/>
      <c r="K88" s="11"/>
    </row>
    <row r="89" spans="1:11" ht="15">
      <c r="A89" s="8"/>
      <c r="B89" s="5" t="s">
        <v>102</v>
      </c>
      <c r="C89" s="13">
        <v>71</v>
      </c>
      <c r="D89" s="13">
        <v>1763229</v>
      </c>
      <c r="E89" s="9">
        <v>2422.115626</v>
      </c>
      <c r="F89" s="9">
        <v>546.93766816</v>
      </c>
      <c r="G89" s="9">
        <v>1875.17795784</v>
      </c>
      <c r="H89" s="9">
        <v>49687.50497452</v>
      </c>
      <c r="I89" s="9">
        <v>48710.1851155</v>
      </c>
      <c r="J89" s="13">
        <v>0</v>
      </c>
      <c r="K89" s="9">
        <v>0</v>
      </c>
    </row>
    <row r="90" ht="15">
      <c r="J90" s="28" t="s">
        <v>100</v>
      </c>
    </row>
    <row r="91" spans="2:11" ht="15">
      <c r="B91" s="31" t="s">
        <v>101</v>
      </c>
      <c r="C91" s="31"/>
      <c r="D91" s="31"/>
      <c r="E91" s="31"/>
      <c r="F91" s="31"/>
      <c r="G91" s="31"/>
      <c r="H91" s="31"/>
      <c r="I91" s="31"/>
      <c r="J91" s="31"/>
      <c r="K91" s="31"/>
    </row>
  </sheetData>
  <mergeCells count="3">
    <mergeCell ref="A1:K1"/>
    <mergeCell ref="A2:K2"/>
    <mergeCell ref="B91:K9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46" r:id="rId4"/>
  <drawing r:id="rId3"/>
  <legacyDrawing r:id="rId2"/>
  <oleObjects>
    <mc:AlternateContent xmlns:mc="http://schemas.openxmlformats.org/markup-compatibility/2006">
      <mc:Choice Requires="x14">
        <oleObject progId="Word.Picture.8" shapeId="1025" r:id="rId1">
          <objectPr r:id="rId5">
            <anchor>
              <from>
                <xdr:col>4</xdr:col>
                <xdr:colOff>790575</xdr:colOff>
                <xdr:row>0</xdr:row>
                <xdr:rowOff>57150</xdr:rowOff>
              </from>
              <to>
                <xdr:col>5</xdr:col>
                <xdr:colOff>238125</xdr:colOff>
                <xdr:row>0</xdr:row>
                <xdr:rowOff>552450</xdr:rowOff>
              </to>
            </anchor>
          </objectPr>
        </oleObject>
      </mc:Choice>
      <mc:Fallback>
        <oleObject progId="Word.Picture.8" shapeId="1025" r:id="rId1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BD790-32C6-4E53-A061-443C2ABFB6F9}">
  <sheetPr>
    <pageSetUpPr fitToPage="1"/>
  </sheetPr>
  <dimension ref="A5:F6"/>
  <sheetViews>
    <sheetView workbookViewId="0" topLeftCell="A1">
      <selection activeCell="A5" sqref="A5"/>
    </sheetView>
  </sheetViews>
  <sheetFormatPr defaultColWidth="8.8515625" defaultRowHeight="15"/>
  <cols>
    <col min="1" max="1" width="39.57421875" style="0" customWidth="1"/>
    <col min="2" max="2" width="10.7109375" style="0" customWidth="1"/>
    <col min="3" max="4" width="11.57421875" style="0" customWidth="1"/>
    <col min="5" max="5" width="11.28125" style="0" customWidth="1"/>
    <col min="6" max="6" width="10.57421875" style="0" customWidth="1"/>
    <col min="7" max="7" width="12.28125" style="0" customWidth="1"/>
  </cols>
  <sheetData>
    <row r="5" ht="15">
      <c r="A5" s="26" t="s">
        <v>103</v>
      </c>
    </row>
    <row r="6" spans="1:6" ht="15">
      <c r="A6" s="26"/>
      <c r="F6" s="27"/>
    </row>
  </sheetData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6"/>
  <drawing r:id="rId4"/>
  <legacyDrawing r:id="rId3"/>
  <oleObjects>
    <mc:AlternateContent xmlns:mc="http://schemas.openxmlformats.org/markup-compatibility/2006">
      <mc:Choice Requires="x14">
        <oleObject progId="Word.Picture.8" shapeId="2049" r:id="rId1">
          <objectPr r:id="rId5">
            <anchor>
              <from>
                <xdr:col>1</xdr:col>
                <xdr:colOff>1219200</xdr:colOff>
                <xdr:row>0</xdr:row>
                <xdr:rowOff>57150</xdr:rowOff>
              </from>
              <to>
                <xdr:col>1</xdr:col>
                <xdr:colOff>1866900</xdr:colOff>
                <xdr:row>3</xdr:row>
                <xdr:rowOff>123825</xdr:rowOff>
              </to>
            </anchor>
          </objectPr>
        </oleObject>
      </mc:Choice>
      <mc:Fallback>
        <oleObject progId="Word.Picture.8" shapeId="2049" r:id="rId1"/>
      </mc:Fallback>
    </mc:AlternateContent>
    <mc:AlternateContent xmlns:mc="http://schemas.openxmlformats.org/markup-compatibility/2006">
      <mc:Choice Requires="x14">
        <oleObject progId="Word.Picture.8" shapeId="2050" r:id="rId2">
          <objectPr r:id="rId5">
            <anchor>
              <from>
                <xdr:col>0</xdr:col>
                <xdr:colOff>1219200</xdr:colOff>
                <xdr:row>0</xdr:row>
                <xdr:rowOff>57150</xdr:rowOff>
              </from>
              <to>
                <xdr:col>0</xdr:col>
                <xdr:colOff>1866900</xdr:colOff>
                <xdr:row>3</xdr:row>
                <xdr:rowOff>123825</xdr:rowOff>
              </to>
            </anchor>
          </objectPr>
        </oleObject>
      </mc:Choice>
      <mc:Fallback>
        <oleObject progId="Word.Picture.8" shapeId="2050" r:id="rId2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2022-07-07T16:29:00Z</cp:lastPrinted>
  <dcterms:created xsi:type="dcterms:W3CDTF">2022-07-06T06:57:13Z</dcterms:created>
  <dcterms:modified xsi:type="dcterms:W3CDTF">2022-07-07T16:29:06Z</dcterms:modified>
  <cp:category/>
  <cp:version/>
  <cp:contentType/>
  <cp:contentStatus/>
</cp:coreProperties>
</file>