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65416" yWindow="65416" windowWidth="20730" windowHeight="11160" activeTab="0"/>
  </bookViews>
  <sheets>
    <sheet name="AMFI Monthly" sheetId="1" r:id="rId1"/>
    <sheet name="New Scheme Repor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<sst xmlns="http://schemas.openxmlformats.org/spreadsheetml/2006/main" count="222" uniqueCount="161">
  <si>
    <r>
      <t xml:space="preserve"> (</t>
    </r>
    <r>
      <rPr>
        <b/>
        <sz val="14"/>
        <rFont val="Rupee Foradian"/>
        <family val="2"/>
      </rPr>
      <t>`</t>
    </r>
    <r>
      <rPr>
        <b/>
        <sz val="14"/>
        <rFont val="Arial"/>
        <family val="2"/>
      </rPr>
      <t xml:space="preserve"> in Crore)</t>
    </r>
  </si>
  <si>
    <t xml:space="preserve">Scheme Name </t>
  </si>
  <si>
    <t xml:space="preserve">No. of Schemes </t>
  </si>
  <si>
    <t>No. Of Folios</t>
  </si>
  <si>
    <t>Net Inflow (+ve)/
Outflow (-ve) 
for the month of July 2019</t>
  </si>
  <si>
    <t>AUM as on 
31-Jul-2019</t>
  </si>
  <si>
    <t>Average Net Assets Under Management (AAUM) for the month of July 2019</t>
  </si>
  <si>
    <t>A</t>
  </si>
  <si>
    <t>Open ended Schemes</t>
  </si>
  <si>
    <t>I</t>
  </si>
  <si>
    <t>Income/Debt Oriented Schemes</t>
  </si>
  <si>
    <t>1</t>
  </si>
  <si>
    <t>Overnight Fund</t>
  </si>
  <si>
    <t>2</t>
  </si>
  <si>
    <t>Liquid Fund</t>
  </si>
  <si>
    <t>3</t>
  </si>
  <si>
    <t>Ultra Short Duration Fund</t>
  </si>
  <si>
    <t>4</t>
  </si>
  <si>
    <t>Low Duration Fund</t>
  </si>
  <si>
    <t>5</t>
  </si>
  <si>
    <t>Money Market Fund</t>
  </si>
  <si>
    <t>6</t>
  </si>
  <si>
    <t>Short Duration Fund</t>
  </si>
  <si>
    <t>7</t>
  </si>
  <si>
    <t>Medium Duration Fund</t>
  </si>
  <si>
    <t>8</t>
  </si>
  <si>
    <t>Medium to Long Duration Fund</t>
  </si>
  <si>
    <t>9</t>
  </si>
  <si>
    <t>Long Duration Fund</t>
  </si>
  <si>
    <t>10</t>
  </si>
  <si>
    <t>Dynamic Bond Fund</t>
  </si>
  <si>
    <t>11</t>
  </si>
  <si>
    <t>Corporate Bond Fund</t>
  </si>
  <si>
    <t>12</t>
  </si>
  <si>
    <t>Credit Risk Fund</t>
  </si>
  <si>
    <t>13</t>
  </si>
  <si>
    <t>Banking and PSU Fund</t>
  </si>
  <si>
    <t>14</t>
  </si>
  <si>
    <t>Gilt Fund</t>
  </si>
  <si>
    <t>15</t>
  </si>
  <si>
    <t>Gilt Fund with 10 year constant duration</t>
  </si>
  <si>
    <t>16</t>
  </si>
  <si>
    <t>Floater Fund</t>
  </si>
  <si>
    <t/>
  </si>
  <si>
    <t>Sub Total - I (1+2+3+4+5+6+7+8+9+10+11+12+13+14+15+16)</t>
  </si>
  <si>
    <t>II</t>
  </si>
  <si>
    <t>Growth/Equity Oriented Schemes</t>
  </si>
  <si>
    <t>17</t>
  </si>
  <si>
    <t>Multi Cap Fund</t>
  </si>
  <si>
    <t>18</t>
  </si>
  <si>
    <t>Large Cap Fund</t>
  </si>
  <si>
    <t>19</t>
  </si>
  <si>
    <t>Large &amp; Mid Cap Fund</t>
  </si>
  <si>
    <t>20</t>
  </si>
  <si>
    <t>Mid Cap Fund</t>
  </si>
  <si>
    <t>21</t>
  </si>
  <si>
    <t>Small Cap Fund</t>
  </si>
  <si>
    <t>22</t>
  </si>
  <si>
    <t>Dividend Yield Fund</t>
  </si>
  <si>
    <t>23</t>
  </si>
  <si>
    <t>Value Fund/Contra Fund</t>
  </si>
  <si>
    <t>24</t>
  </si>
  <si>
    <t>Focused Fund</t>
  </si>
  <si>
    <t>25</t>
  </si>
  <si>
    <t>Sectoral/Thematic Funds</t>
  </si>
  <si>
    <t>26</t>
  </si>
  <si>
    <t>ELSS</t>
  </si>
  <si>
    <t>Sub Total - II (17+18+19+20+21+22+23+24+25+26)</t>
  </si>
  <si>
    <t>III</t>
  </si>
  <si>
    <t>Hybrid Schemes</t>
  </si>
  <si>
    <t>27</t>
  </si>
  <si>
    <t>Conservative Hybrid Fund</t>
  </si>
  <si>
    <t>28</t>
  </si>
  <si>
    <t>Balanced Hybrid Fund/Aggressive Hybrid Fund</t>
  </si>
  <si>
    <t>29</t>
  </si>
  <si>
    <t>Dynamic Asset Allocation/Balanced Advantage</t>
  </si>
  <si>
    <t>30</t>
  </si>
  <si>
    <t>Multi Asset Allocation</t>
  </si>
  <si>
    <t>31</t>
  </si>
  <si>
    <t>Arbitrage Fund</t>
  </si>
  <si>
    <t>32</t>
  </si>
  <si>
    <t>Equity Savings</t>
  </si>
  <si>
    <t>Sub Total - III (27+28+29+30+31+32)</t>
  </si>
  <si>
    <t>IV</t>
  </si>
  <si>
    <t>Solution Oriented Schemes</t>
  </si>
  <si>
    <t>33</t>
  </si>
  <si>
    <t>Retirement Fund</t>
  </si>
  <si>
    <t>34</t>
  </si>
  <si>
    <t>Childrens Fund</t>
  </si>
  <si>
    <t>Sub Total - IV (33+34)</t>
  </si>
  <si>
    <t>V</t>
  </si>
  <si>
    <t>Other Schemes</t>
  </si>
  <si>
    <t>35</t>
  </si>
  <si>
    <t>Index Funds</t>
  </si>
  <si>
    <t>36</t>
  </si>
  <si>
    <t>GOLD ETF</t>
  </si>
  <si>
    <t>37</t>
  </si>
  <si>
    <t>Other ETFs</t>
  </si>
  <si>
    <t>38</t>
  </si>
  <si>
    <t>Fund of funds investing overseas</t>
  </si>
  <si>
    <t>Sub Total - V (35+36+37+38)</t>
  </si>
  <si>
    <t>Total A-Open ended Schemes</t>
  </si>
  <si>
    <t>B</t>
  </si>
  <si>
    <t>Close Ended Schemes</t>
  </si>
  <si>
    <t>i</t>
  </si>
  <si>
    <t>Fixed Term Plan</t>
  </si>
  <si>
    <t>ii</t>
  </si>
  <si>
    <t>Capital Protection Oriented Schemes  #</t>
  </si>
  <si>
    <t>iii</t>
  </si>
  <si>
    <t>Infrastructure Debt Fund</t>
  </si>
  <si>
    <t>iv</t>
  </si>
  <si>
    <t>Other Debt</t>
  </si>
  <si>
    <t>Sub Total (i+ii+iii+iv)</t>
  </si>
  <si>
    <t>Others</t>
  </si>
  <si>
    <t>Sub Total (i+ii)</t>
  </si>
  <si>
    <t>Total B -Close ended Schemes</t>
  </si>
  <si>
    <t>C</t>
  </si>
  <si>
    <t>Interval Schemes</t>
  </si>
  <si>
    <t>Total C Interval Schemes</t>
  </si>
  <si>
    <t>Grand Total (A + B + C)</t>
  </si>
  <si>
    <t>Fund of Funds Scheme (Domestic) **</t>
  </si>
  <si>
    <t>Released on 08-Aug-2019</t>
  </si>
  <si>
    <t>Note :</t>
  </si>
  <si>
    <t>** Data in respect Fund of Funds Domestic is shown for information only. The same is included in the respective underlying schemes.</t>
  </si>
  <si>
    <r>
      <t xml:space="preserve"># </t>
    </r>
    <r>
      <rPr>
        <b/>
        <i/>
        <sz val="9"/>
        <color theme="1"/>
        <rFont val="Calibri"/>
        <family val="2"/>
        <scheme val="minor"/>
      </rPr>
      <t>Capital Protection Oriented Schemes :</t>
    </r>
    <r>
      <rPr>
        <i/>
        <sz val="9"/>
        <color theme="1"/>
        <rFont val="Calibri"/>
        <family val="2"/>
        <scheme val="minor"/>
      </rPr>
      <t xml:space="preserve"> In respect of one scheme launched in June 2019, due to duplicate transaction, a reversal entry of Rs. 2 lacs was passed in July 2019, resulting in negative funds mobilzed of Rs. 2 lacs in the month of July 2019.</t>
    </r>
  </si>
  <si>
    <r>
      <t xml:space="preserve"> (</t>
    </r>
    <r>
      <rPr>
        <b/>
        <sz val="11"/>
        <rFont val="Rupee Foradian"/>
        <family val="2"/>
      </rPr>
      <t>`</t>
    </r>
    <r>
      <rPr>
        <b/>
        <sz val="11"/>
        <rFont val="Arial"/>
        <family val="2"/>
      </rPr>
      <t xml:space="preserve"> in Crore)</t>
    </r>
  </si>
  <si>
    <t>Open End</t>
  </si>
  <si>
    <t>Close End</t>
  </si>
  <si>
    <t>Total</t>
  </si>
  <si>
    <t>No. of Schemes</t>
  </si>
  <si>
    <t>Funds mobilized</t>
  </si>
  <si>
    <t>A. Income/ Debt Oriented Schemes</t>
  </si>
  <si>
    <t>Sub-total</t>
  </si>
  <si>
    <t>B. Growth/ Equity Oriented Schemes</t>
  </si>
  <si>
    <t>Focussed Fund</t>
  </si>
  <si>
    <t>Sectoral /Thematic</t>
  </si>
  <si>
    <t>C. Hybrid Schemes</t>
  </si>
  <si>
    <t>Aggressive Hybrid Fund</t>
  </si>
  <si>
    <t>Dynamic Asset Allocation / Balanced Advantage</t>
  </si>
  <si>
    <t xml:space="preserve">Equity Savings </t>
  </si>
  <si>
    <t>D. Other Schemes</t>
  </si>
  <si>
    <t>Total  (A + B + C + D)</t>
  </si>
  <si>
    <t xml:space="preserve">*NEW SCHEMES LAUNCHED : </t>
  </si>
  <si>
    <t>Open Ended schemes</t>
  </si>
  <si>
    <t xml:space="preserve">Income/ Debt Oriented Schemes </t>
  </si>
  <si>
    <t>Canara Robeco Overnight Fund; Edelweiss Overnight Fund; Indiabulls Overnight Fund; LIC MF Overnight Fund and Mahindra Overnight Fund</t>
  </si>
  <si>
    <t>Growth/ Equity Oriented Schemes</t>
  </si>
  <si>
    <t>Mirae Asset Mid Cap Fund</t>
  </si>
  <si>
    <t>Kotak Focused Equity Fund</t>
  </si>
  <si>
    <t>Aditya Birla Sun Life Pharma &amp; Health care Fund and Quantum India ESG Equity Fund</t>
  </si>
  <si>
    <t>Parag Parikh Tax Saver Fund</t>
  </si>
  <si>
    <t>Mahindra Hybrid Equity Nivesh Yojana</t>
  </si>
  <si>
    <t>Shriram Balance Advantage Fund</t>
  </si>
  <si>
    <t>Baroda Equity Savings Fund</t>
  </si>
  <si>
    <t>ICICI Prudential Bank ETF; CPSE ETF FFO 5 (Further Fund Offer) and Reliance ETF Sensex Next 50</t>
  </si>
  <si>
    <t>Reliance Fixed Horizon Fund - XLI - Series 12; SBI FMP Series 10 (1178 Days), Series 11 (1178 Days), Series 12 (1179 Days), Series 13 (1108 Days) and Series 14 (1102 Days); UTI Fixed Term Income Fund Series XXXII - II (1111 Days)</t>
  </si>
  <si>
    <t xml:space="preserve">NEW SCHEMES LAUNCHED DURING JULY 2019 (ALLOTMENT COMPLETED)     </t>
  </si>
  <si>
    <t>Monthly Data for July 2019</t>
  </si>
  <si>
    <t>Funds Mobilized during the month of July 2019</t>
  </si>
  <si>
    <t>Repurchase/
Redemption during the month of July 2019</t>
  </si>
  <si>
    <t xml:space="preserve">Sr.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</si>
</sst>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Rupee Foradian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18" applyNumberFormat="1" applyFont="1" applyBorder="1" applyAlignment="1">
      <alignment horizontal="right" vertical="center"/>
    </xf>
    <xf numFmtId="43" fontId="7" fillId="0" borderId="1" xfId="18" applyFont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1" xfId="18" applyNumberFormat="1" applyFont="1" applyFill="1" applyBorder="1" applyAlignment="1">
      <alignment horizontal="right" vertical="center"/>
    </xf>
    <xf numFmtId="43" fontId="7" fillId="3" borderId="1" xfId="18" applyFont="1" applyFill="1" applyBorder="1" applyAlignment="1">
      <alignment horizontal="right" vertical="center"/>
    </xf>
    <xf numFmtId="164" fontId="6" fillId="0" borderId="1" xfId="18" applyNumberFormat="1" applyFont="1" applyBorder="1" applyAlignment="1">
      <alignment vertical="top" wrapText="1"/>
    </xf>
    <xf numFmtId="43" fontId="6" fillId="0" borderId="1" xfId="18" applyFont="1" applyBorder="1" applyAlignment="1">
      <alignment vertical="top" wrapText="1"/>
    </xf>
    <xf numFmtId="0" fontId="7" fillId="4" borderId="1" xfId="0" applyFont="1" applyFill="1" applyBorder="1" applyAlignment="1">
      <alignment horizontal="left" vertical="center"/>
    </xf>
    <xf numFmtId="164" fontId="7" fillId="4" borderId="1" xfId="18" applyNumberFormat="1" applyFont="1" applyFill="1" applyBorder="1" applyAlignment="1">
      <alignment horizontal="right" vertical="center"/>
    </xf>
    <xf numFmtId="43" fontId="7" fillId="4" borderId="1" xfId="18" applyFont="1" applyFill="1" applyBorder="1" applyAlignment="1">
      <alignment horizontal="right" vertical="center"/>
    </xf>
    <xf numFmtId="165" fontId="7" fillId="0" borderId="1" xfId="18" applyNumberFormat="1" applyFont="1" applyBorder="1" applyAlignment="1">
      <alignment horizontal="right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3" fontId="0" fillId="0" borderId="1" xfId="18" applyFont="1" applyBorder="1"/>
    <xf numFmtId="164" fontId="0" fillId="0" borderId="1" xfId="0" applyNumberFormat="1" applyBorder="1"/>
    <xf numFmtId="164" fontId="2" fillId="0" borderId="1" xfId="18" applyNumberFormat="1" applyFont="1" applyBorder="1"/>
    <xf numFmtId="43" fontId="2" fillId="0" borderId="1" xfId="18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64" fontId="2" fillId="0" borderId="1" xfId="0" applyNumberFormat="1" applyFont="1" applyBorder="1"/>
    <xf numFmtId="0" fontId="13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9525</xdr:colOff>
          <xdr:row>0</xdr:row>
          <xdr:rowOff>76200</xdr:rowOff>
        </xdr:from>
        <xdr:to>
          <xdr:col>4</xdr:col>
          <xdr:colOff>409575</xdr:colOff>
          <xdr:row>0</xdr:row>
          <xdr:rowOff>533400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504825</xdr:colOff>
          <xdr:row>0</xdr:row>
          <xdr:rowOff>85725</xdr:rowOff>
        </xdr:from>
        <xdr:to>
          <xdr:col>2</xdr:col>
          <xdr:colOff>495300</xdr:colOff>
          <xdr:row>3</xdr:row>
          <xdr:rowOff>152400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9DDA-4C2E-4EC4-85C5-D9897BE85AB8}">
  <sheetPr>
    <pageSetUpPr fitToPage="1"/>
  </sheetPr>
  <dimension ref="A1:I92"/>
  <sheetViews>
    <sheetView tabSelected="1" workbookViewId="0" topLeftCell="A1">
      <selection activeCell="A2" sqref="A2:I2"/>
    </sheetView>
  </sheetViews>
  <sheetFormatPr defaultColWidth="9.140625" defaultRowHeight="15"/>
  <cols>
    <col min="1" max="1" width="7.8515625" style="0" customWidth="1"/>
    <col min="2" max="2" width="44.7109375" style="0" customWidth="1"/>
    <col min="3" max="3" width="14.140625" style="0" customWidth="1"/>
    <col min="4" max="4" width="15.8515625" style="0" customWidth="1"/>
    <col min="5" max="5" width="17.00390625" style="0" customWidth="1"/>
    <col min="6" max="6" width="14.7109375" style="0" customWidth="1"/>
    <col min="7" max="7" width="19.140625" style="0" customWidth="1"/>
    <col min="8" max="8" width="15.57421875" style="0" customWidth="1"/>
    <col min="9" max="9" width="18.00390625" style="0" customWidth="1"/>
  </cols>
  <sheetData>
    <row r="1" spans="1:9" ht="54.75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157</v>
      </c>
      <c r="B2" s="39"/>
      <c r="C2" s="39"/>
      <c r="D2" s="39"/>
      <c r="E2" s="39"/>
      <c r="F2" s="39"/>
      <c r="G2" s="39"/>
      <c r="H2" s="39"/>
      <c r="I2" s="39"/>
    </row>
    <row r="3" spans="1:9" ht="18">
      <c r="A3" s="40"/>
      <c r="B3" s="41"/>
      <c r="C3" s="41"/>
      <c r="D3" s="41"/>
      <c r="E3" s="41"/>
      <c r="F3" s="41"/>
      <c r="G3" s="41"/>
      <c r="H3" s="42"/>
      <c r="I3" s="1" t="s">
        <v>0</v>
      </c>
    </row>
    <row r="4" spans="1:9" ht="94.5">
      <c r="A4" s="2" t="s">
        <v>160</v>
      </c>
      <c r="B4" s="2" t="s">
        <v>1</v>
      </c>
      <c r="C4" s="2" t="s">
        <v>2</v>
      </c>
      <c r="D4" s="2" t="s">
        <v>3</v>
      </c>
      <c r="E4" s="2" t="s">
        <v>158</v>
      </c>
      <c r="F4" s="2" t="s">
        <v>159</v>
      </c>
      <c r="G4" s="2" t="s">
        <v>4</v>
      </c>
      <c r="H4" s="2" t="s">
        <v>5</v>
      </c>
      <c r="I4" s="2" t="s">
        <v>6</v>
      </c>
    </row>
    <row r="5" spans="1:9" ht="15.75">
      <c r="A5" s="1" t="s">
        <v>7</v>
      </c>
      <c r="B5" s="3" t="s">
        <v>8</v>
      </c>
      <c r="C5" s="4"/>
      <c r="D5" s="4"/>
      <c r="E5" s="4"/>
      <c r="F5" s="4"/>
      <c r="G5" s="4"/>
      <c r="H5" s="4"/>
      <c r="I5" s="4"/>
    </row>
    <row r="6" spans="1:9" ht="15.75">
      <c r="A6" s="1" t="s">
        <v>9</v>
      </c>
      <c r="B6" s="3" t="s">
        <v>10</v>
      </c>
      <c r="C6" s="4"/>
      <c r="D6" s="4"/>
      <c r="E6" s="4"/>
      <c r="F6" s="4"/>
      <c r="G6" s="4"/>
      <c r="H6" s="4"/>
      <c r="I6" s="4"/>
    </row>
    <row r="7" spans="1:9" ht="15">
      <c r="A7" s="5" t="s">
        <v>11</v>
      </c>
      <c r="B7" s="6" t="s">
        <v>12</v>
      </c>
      <c r="C7" s="7">
        <v>23</v>
      </c>
      <c r="D7" s="7">
        <v>25332</v>
      </c>
      <c r="E7" s="8">
        <v>52520.46713093687</v>
      </c>
      <c r="F7" s="8">
        <v>46499.65659460754</v>
      </c>
      <c r="G7" s="8">
        <v>6020.810536329329</v>
      </c>
      <c r="H7" s="8">
        <v>15779.618592628878</v>
      </c>
      <c r="I7" s="8">
        <v>16187.95489115484</v>
      </c>
    </row>
    <row r="8" spans="1:9" ht="15">
      <c r="A8" s="5" t="s">
        <v>13</v>
      </c>
      <c r="B8" s="6" t="s">
        <v>14</v>
      </c>
      <c r="C8" s="7">
        <v>40</v>
      </c>
      <c r="D8" s="7">
        <v>1608355</v>
      </c>
      <c r="E8" s="8">
        <v>2143172.74281523</v>
      </c>
      <c r="F8" s="8">
        <v>2097731.5100625623</v>
      </c>
      <c r="G8" s="8">
        <v>45441.23275266774</v>
      </c>
      <c r="H8" s="8">
        <v>446268.4623306548</v>
      </c>
      <c r="I8" s="8">
        <v>551515.8581378659</v>
      </c>
    </row>
    <row r="9" spans="1:9" ht="15">
      <c r="A9" s="5" t="s">
        <v>15</v>
      </c>
      <c r="B9" s="6" t="s">
        <v>16</v>
      </c>
      <c r="C9" s="7">
        <v>26</v>
      </c>
      <c r="D9" s="7">
        <v>625353</v>
      </c>
      <c r="E9" s="8">
        <v>12620.87103372268</v>
      </c>
      <c r="F9" s="8">
        <v>12019.923181345497</v>
      </c>
      <c r="G9" s="8">
        <v>600.9478523771832</v>
      </c>
      <c r="H9" s="8">
        <v>89568.77333431129</v>
      </c>
      <c r="I9" s="8">
        <v>89669.5928030688</v>
      </c>
    </row>
    <row r="10" spans="1:9" ht="15">
      <c r="A10" s="5" t="s">
        <v>17</v>
      </c>
      <c r="B10" s="6" t="s">
        <v>18</v>
      </c>
      <c r="C10" s="7">
        <v>26</v>
      </c>
      <c r="D10" s="7">
        <v>911841</v>
      </c>
      <c r="E10" s="8">
        <v>7973.79781873227</v>
      </c>
      <c r="F10" s="8">
        <v>8197.279246598566</v>
      </c>
      <c r="G10" s="8">
        <v>-223.48142786629614</v>
      </c>
      <c r="H10" s="8">
        <v>84569.03538744184</v>
      </c>
      <c r="I10" s="8">
        <v>84522.18203364979</v>
      </c>
    </row>
    <row r="11" spans="1:9" ht="15">
      <c r="A11" s="5" t="s">
        <v>19</v>
      </c>
      <c r="B11" s="6" t="s">
        <v>20</v>
      </c>
      <c r="C11" s="7">
        <v>18</v>
      </c>
      <c r="D11" s="7">
        <v>300940</v>
      </c>
      <c r="E11" s="8">
        <v>14645.988981625756</v>
      </c>
      <c r="F11" s="8">
        <v>9583.127676810804</v>
      </c>
      <c r="G11" s="8">
        <v>5062.861304814953</v>
      </c>
      <c r="H11" s="8">
        <v>65284.072438170435</v>
      </c>
      <c r="I11" s="8">
        <v>62861.37014348855</v>
      </c>
    </row>
    <row r="12" spans="1:9" ht="15">
      <c r="A12" s="5" t="s">
        <v>21</v>
      </c>
      <c r="B12" s="6" t="s">
        <v>22</v>
      </c>
      <c r="C12" s="7">
        <v>28</v>
      </c>
      <c r="D12" s="7">
        <v>275579</v>
      </c>
      <c r="E12" s="8">
        <v>3740.2917555816803</v>
      </c>
      <c r="F12" s="8">
        <v>3154.118603777206</v>
      </c>
      <c r="G12" s="8">
        <v>586.1731518044744</v>
      </c>
      <c r="H12" s="8">
        <v>82511.23074606442</v>
      </c>
      <c r="I12" s="8">
        <v>81297.2194606798</v>
      </c>
    </row>
    <row r="13" spans="1:9" ht="15">
      <c r="A13" s="5" t="s">
        <v>23</v>
      </c>
      <c r="B13" s="6" t="s">
        <v>24</v>
      </c>
      <c r="C13" s="7">
        <v>16</v>
      </c>
      <c r="D13" s="7">
        <v>227819</v>
      </c>
      <c r="E13" s="8">
        <v>762.081783512212</v>
      </c>
      <c r="F13" s="8">
        <v>1698.6177649478223</v>
      </c>
      <c r="G13" s="8">
        <v>-936.5359814356102</v>
      </c>
      <c r="H13" s="8">
        <v>33352.721964324686</v>
      </c>
      <c r="I13" s="8">
        <v>33509.99042360335</v>
      </c>
    </row>
    <row r="14" spans="1:9" ht="15">
      <c r="A14" s="5" t="s">
        <v>25</v>
      </c>
      <c r="B14" s="6" t="s">
        <v>26</v>
      </c>
      <c r="C14" s="7">
        <v>13</v>
      </c>
      <c r="D14" s="7">
        <v>105536</v>
      </c>
      <c r="E14" s="8">
        <v>160.59683488278233</v>
      </c>
      <c r="F14" s="8">
        <v>220.84248689599985</v>
      </c>
      <c r="G14" s="8">
        <v>-60.24565201321752</v>
      </c>
      <c r="H14" s="8">
        <v>9985.715363070292</v>
      </c>
      <c r="I14" s="8">
        <v>9937.124366943553</v>
      </c>
    </row>
    <row r="15" spans="1:9" ht="15">
      <c r="A15" s="5" t="s">
        <v>27</v>
      </c>
      <c r="B15" s="6" t="s">
        <v>28</v>
      </c>
      <c r="C15" s="7">
        <v>2</v>
      </c>
      <c r="D15" s="7">
        <v>22181</v>
      </c>
      <c r="E15" s="8">
        <v>69.66902860200008</v>
      </c>
      <c r="F15" s="8">
        <v>10.925144592000002</v>
      </c>
      <c r="G15" s="8">
        <v>58.74388401000008</v>
      </c>
      <c r="H15" s="8">
        <v>1421.7329633101979</v>
      </c>
      <c r="I15" s="8">
        <v>1389.5236214155661</v>
      </c>
    </row>
    <row r="16" spans="1:9" ht="15">
      <c r="A16" s="5" t="s">
        <v>29</v>
      </c>
      <c r="B16" s="6" t="s">
        <v>30</v>
      </c>
      <c r="C16" s="7">
        <v>28</v>
      </c>
      <c r="D16" s="7">
        <v>210881</v>
      </c>
      <c r="E16" s="8">
        <v>464.4528407885023</v>
      </c>
      <c r="F16" s="8">
        <v>586.809443644001</v>
      </c>
      <c r="G16" s="8">
        <v>-122.35660285549875</v>
      </c>
      <c r="H16" s="8">
        <v>19067.184502158845</v>
      </c>
      <c r="I16" s="8">
        <v>19040.452871654772</v>
      </c>
    </row>
    <row r="17" spans="1:9" ht="15">
      <c r="A17" s="5" t="s">
        <v>31</v>
      </c>
      <c r="B17" s="6" t="s">
        <v>32</v>
      </c>
      <c r="C17" s="7">
        <v>20</v>
      </c>
      <c r="D17" s="7">
        <v>225630</v>
      </c>
      <c r="E17" s="8">
        <v>3995.6960722935073</v>
      </c>
      <c r="F17" s="8">
        <v>1422.5532915082604</v>
      </c>
      <c r="G17" s="8">
        <v>2573.142780785247</v>
      </c>
      <c r="H17" s="8">
        <v>67160.91213684109</v>
      </c>
      <c r="I17" s="8">
        <v>65187.98811472744</v>
      </c>
    </row>
    <row r="18" spans="1:9" ht="15">
      <c r="A18" s="5" t="s">
        <v>33</v>
      </c>
      <c r="B18" s="6" t="s">
        <v>34</v>
      </c>
      <c r="C18" s="7">
        <v>20</v>
      </c>
      <c r="D18" s="7">
        <v>541549</v>
      </c>
      <c r="E18" s="8">
        <v>445.95379564270775</v>
      </c>
      <c r="F18" s="8">
        <v>3857.300471998653</v>
      </c>
      <c r="G18" s="8">
        <v>-3411.3466763559454</v>
      </c>
      <c r="H18" s="8">
        <v>70376.86853084099</v>
      </c>
      <c r="I18" s="8">
        <v>71914.48861843102</v>
      </c>
    </row>
    <row r="19" spans="1:9" ht="15">
      <c r="A19" s="5" t="s">
        <v>35</v>
      </c>
      <c r="B19" s="6" t="s">
        <v>36</v>
      </c>
      <c r="C19" s="7">
        <v>18</v>
      </c>
      <c r="D19" s="7">
        <v>98344</v>
      </c>
      <c r="E19" s="8">
        <v>6730.508508175069</v>
      </c>
      <c r="F19" s="8">
        <v>816.5283998942027</v>
      </c>
      <c r="G19" s="8">
        <v>5913.980108280866</v>
      </c>
      <c r="H19" s="8">
        <v>47303.80643024481</v>
      </c>
      <c r="I19" s="8">
        <v>43141.0733649451</v>
      </c>
    </row>
    <row r="20" spans="1:9" ht="15">
      <c r="A20" s="5" t="s">
        <v>37</v>
      </c>
      <c r="B20" s="6" t="s">
        <v>38</v>
      </c>
      <c r="C20" s="7">
        <v>22</v>
      </c>
      <c r="D20" s="7">
        <v>83926</v>
      </c>
      <c r="E20" s="8">
        <v>563.5194263269997</v>
      </c>
      <c r="F20" s="8">
        <v>683.204020844</v>
      </c>
      <c r="G20" s="8">
        <v>-119.68459451700028</v>
      </c>
      <c r="H20" s="8">
        <v>8133.456180501628</v>
      </c>
      <c r="I20" s="8">
        <v>8049.880030274492</v>
      </c>
    </row>
    <row r="21" spans="1:9" ht="15">
      <c r="A21" s="5" t="s">
        <v>39</v>
      </c>
      <c r="B21" s="6" t="s">
        <v>40</v>
      </c>
      <c r="C21" s="7">
        <v>4</v>
      </c>
      <c r="D21" s="7">
        <v>19014</v>
      </c>
      <c r="E21" s="8">
        <v>107.99355174699997</v>
      </c>
      <c r="F21" s="8">
        <v>27.99410780299999</v>
      </c>
      <c r="G21" s="8">
        <v>79.99944394399998</v>
      </c>
      <c r="H21" s="8">
        <v>655.7904491879203</v>
      </c>
      <c r="I21" s="8">
        <v>621.6286753259586</v>
      </c>
    </row>
    <row r="22" spans="1:9" ht="15">
      <c r="A22" s="5" t="s">
        <v>41</v>
      </c>
      <c r="B22" s="6" t="s">
        <v>42</v>
      </c>
      <c r="C22" s="7">
        <v>7</v>
      </c>
      <c r="D22" s="7">
        <v>135243</v>
      </c>
      <c r="E22" s="8">
        <v>1874.971975615218</v>
      </c>
      <c r="F22" s="8">
        <v>1493.6741945539998</v>
      </c>
      <c r="G22" s="8">
        <v>381.2977810612183</v>
      </c>
      <c r="H22" s="8">
        <v>31440.097735170704</v>
      </c>
      <c r="I22" s="8">
        <v>31303.5770266211</v>
      </c>
    </row>
    <row r="23" spans="1:9" ht="30">
      <c r="A23" s="9" t="s">
        <v>43</v>
      </c>
      <c r="B23" s="37" t="s">
        <v>44</v>
      </c>
      <c r="C23" s="10">
        <v>311</v>
      </c>
      <c r="D23" s="10">
        <v>5417523</v>
      </c>
      <c r="E23" s="11">
        <v>2249849.6033534147</v>
      </c>
      <c r="F23" s="11">
        <v>2188004.064692383</v>
      </c>
      <c r="G23" s="11">
        <v>61845.538661031445</v>
      </c>
      <c r="H23" s="11">
        <v>1072879.479084923</v>
      </c>
      <c r="I23" s="11">
        <v>1170149.9045838502</v>
      </c>
    </row>
    <row r="24" spans="1:9" ht="15">
      <c r="A24" s="4"/>
      <c r="B24" s="6" t="s">
        <v>43</v>
      </c>
      <c r="C24" s="12"/>
      <c r="D24" s="12"/>
      <c r="E24" s="13"/>
      <c r="F24" s="13"/>
      <c r="G24" s="13"/>
      <c r="H24" s="13"/>
      <c r="I24" s="13"/>
    </row>
    <row r="25" spans="1:9" ht="15.75">
      <c r="A25" s="1" t="s">
        <v>45</v>
      </c>
      <c r="B25" s="3" t="s">
        <v>46</v>
      </c>
      <c r="C25" s="12"/>
      <c r="D25" s="12"/>
      <c r="E25" s="13"/>
      <c r="F25" s="13"/>
      <c r="G25" s="13"/>
      <c r="H25" s="13"/>
      <c r="I25" s="13"/>
    </row>
    <row r="26" spans="1:9" ht="15">
      <c r="A26" s="5" t="s">
        <v>47</v>
      </c>
      <c r="B26" s="6" t="s">
        <v>48</v>
      </c>
      <c r="C26" s="7">
        <v>34</v>
      </c>
      <c r="D26" s="7">
        <v>8565434</v>
      </c>
      <c r="E26" s="8">
        <v>3728.19951098395</v>
      </c>
      <c r="F26" s="8">
        <v>3401.2958630079565</v>
      </c>
      <c r="G26" s="8">
        <v>326.9036479759934</v>
      </c>
      <c r="H26" s="8">
        <v>135927.1046886688</v>
      </c>
      <c r="I26" s="8">
        <v>141340.72524101235</v>
      </c>
    </row>
    <row r="27" spans="1:9" ht="15">
      <c r="A27" s="5" t="s">
        <v>49</v>
      </c>
      <c r="B27" s="6" t="s">
        <v>50</v>
      </c>
      <c r="C27" s="7">
        <v>30</v>
      </c>
      <c r="D27" s="7">
        <v>9021930</v>
      </c>
      <c r="E27" s="8">
        <v>3998.144298900974</v>
      </c>
      <c r="F27" s="8">
        <v>2083.2302968267304</v>
      </c>
      <c r="G27" s="8">
        <v>1914.9140020742434</v>
      </c>
      <c r="H27" s="8">
        <v>135997.71174448094</v>
      </c>
      <c r="I27" s="8">
        <v>139830.75563089486</v>
      </c>
    </row>
    <row r="28" spans="1:9" ht="15">
      <c r="A28" s="5" t="s">
        <v>51</v>
      </c>
      <c r="B28" s="6" t="s">
        <v>52</v>
      </c>
      <c r="C28" s="7">
        <v>24</v>
      </c>
      <c r="D28" s="7">
        <v>4455330</v>
      </c>
      <c r="E28" s="8">
        <v>1641.6646102491904</v>
      </c>
      <c r="F28" s="8">
        <v>944.5387163913174</v>
      </c>
      <c r="G28" s="8">
        <v>697.125893857873</v>
      </c>
      <c r="H28" s="8">
        <v>50071.97801644382</v>
      </c>
      <c r="I28" s="8">
        <v>51546.02682931584</v>
      </c>
    </row>
    <row r="29" spans="1:9" ht="15">
      <c r="A29" s="5" t="s">
        <v>53</v>
      </c>
      <c r="B29" s="6" t="s">
        <v>54</v>
      </c>
      <c r="C29" s="7">
        <v>25</v>
      </c>
      <c r="D29" s="7">
        <v>6244264</v>
      </c>
      <c r="E29" s="8">
        <v>2683.5881689282896</v>
      </c>
      <c r="F29" s="8">
        <v>1290.077987019668</v>
      </c>
      <c r="G29" s="8">
        <v>1393.5101819086217</v>
      </c>
      <c r="H29" s="8">
        <v>72956.29374829719</v>
      </c>
      <c r="I29" s="8">
        <v>75117.71979640266</v>
      </c>
    </row>
    <row r="30" spans="1:9" ht="15">
      <c r="A30" s="5" t="s">
        <v>55</v>
      </c>
      <c r="B30" s="6" t="s">
        <v>56</v>
      </c>
      <c r="C30" s="7">
        <v>21</v>
      </c>
      <c r="D30" s="7">
        <v>5052559</v>
      </c>
      <c r="E30" s="8">
        <v>1605.9127249598914</v>
      </c>
      <c r="F30" s="8">
        <v>770.7221753381245</v>
      </c>
      <c r="G30" s="8">
        <v>835.1905496217669</v>
      </c>
      <c r="H30" s="8">
        <v>42341.92816091942</v>
      </c>
      <c r="I30" s="8">
        <v>44465.89227478224</v>
      </c>
    </row>
    <row r="31" spans="1:9" ht="15">
      <c r="A31" s="5" t="s">
        <v>57</v>
      </c>
      <c r="B31" s="6" t="s">
        <v>58</v>
      </c>
      <c r="C31" s="7">
        <v>6</v>
      </c>
      <c r="D31" s="7">
        <v>496679</v>
      </c>
      <c r="E31" s="8">
        <v>28.81122289299998</v>
      </c>
      <c r="F31" s="8">
        <v>53.826467339000004</v>
      </c>
      <c r="G31" s="8">
        <v>-25.015244446000025</v>
      </c>
      <c r="H31" s="8">
        <v>4413.37411188956</v>
      </c>
      <c r="I31" s="8">
        <v>4523.112097984319</v>
      </c>
    </row>
    <row r="32" spans="1:9" ht="15">
      <c r="A32" s="5" t="s">
        <v>59</v>
      </c>
      <c r="B32" s="6" t="s">
        <v>60</v>
      </c>
      <c r="C32" s="7">
        <v>18</v>
      </c>
      <c r="D32" s="7">
        <v>4414290</v>
      </c>
      <c r="E32" s="8">
        <v>1121.4051894279996</v>
      </c>
      <c r="F32" s="8">
        <v>1082.7297209155176</v>
      </c>
      <c r="G32" s="8">
        <v>38.675468512481984</v>
      </c>
      <c r="H32" s="8">
        <v>54586.208761474525</v>
      </c>
      <c r="I32" s="8">
        <v>56647.293656406626</v>
      </c>
    </row>
    <row r="33" spans="1:9" ht="15">
      <c r="A33" s="5" t="s">
        <v>61</v>
      </c>
      <c r="B33" s="6" t="s">
        <v>62</v>
      </c>
      <c r="C33" s="7">
        <v>20</v>
      </c>
      <c r="D33" s="7">
        <v>3050416</v>
      </c>
      <c r="E33" s="8">
        <v>2648.9611622505417</v>
      </c>
      <c r="F33" s="8">
        <v>776.0011524820229</v>
      </c>
      <c r="G33" s="8">
        <v>1872.9600097685188</v>
      </c>
      <c r="H33" s="8">
        <v>39569.868040454785</v>
      </c>
      <c r="I33" s="8">
        <v>40059.18429646822</v>
      </c>
    </row>
    <row r="34" spans="1:9" ht="15">
      <c r="A34" s="5" t="s">
        <v>63</v>
      </c>
      <c r="B34" s="6" t="s">
        <v>64</v>
      </c>
      <c r="C34" s="7">
        <v>95</v>
      </c>
      <c r="D34" s="7">
        <v>6429761</v>
      </c>
      <c r="E34" s="8">
        <v>1483.5309021306912</v>
      </c>
      <c r="F34" s="8">
        <v>1162.7582036061535</v>
      </c>
      <c r="G34" s="8">
        <v>320.77269852453765</v>
      </c>
      <c r="H34" s="8">
        <v>59670.61903959472</v>
      </c>
      <c r="I34" s="8">
        <v>61791.99380082474</v>
      </c>
    </row>
    <row r="35" spans="1:9" ht="15">
      <c r="A35" s="5" t="s">
        <v>65</v>
      </c>
      <c r="B35" s="6" t="s">
        <v>66</v>
      </c>
      <c r="C35" s="7">
        <v>43</v>
      </c>
      <c r="D35" s="7">
        <v>11670306</v>
      </c>
      <c r="E35" s="8">
        <v>1379.0312447321157</v>
      </c>
      <c r="F35" s="8">
        <v>641.5498225414444</v>
      </c>
      <c r="G35" s="8">
        <v>737.4814221906713</v>
      </c>
      <c r="H35" s="8">
        <v>88692.20532235519</v>
      </c>
      <c r="I35" s="8">
        <v>91663.30836745676</v>
      </c>
    </row>
    <row r="36" spans="1:9" ht="15">
      <c r="A36" s="9" t="s">
        <v>43</v>
      </c>
      <c r="B36" s="9" t="s">
        <v>67</v>
      </c>
      <c r="C36" s="10">
        <v>316</v>
      </c>
      <c r="D36" s="10">
        <v>59400969</v>
      </c>
      <c r="E36" s="11">
        <v>20319.249035456643</v>
      </c>
      <c r="F36" s="11">
        <v>12206.730405467937</v>
      </c>
      <c r="G36" s="11">
        <v>8112.518629988708</v>
      </c>
      <c r="H36" s="11">
        <v>684227.2916345788</v>
      </c>
      <c r="I36" s="11">
        <v>706986.0119915486</v>
      </c>
    </row>
    <row r="37" spans="1:9" ht="15">
      <c r="A37" s="4"/>
      <c r="B37" s="6" t="s">
        <v>43</v>
      </c>
      <c r="C37" s="12"/>
      <c r="D37" s="12"/>
      <c r="E37" s="13"/>
      <c r="F37" s="13"/>
      <c r="G37" s="13"/>
      <c r="H37" s="13"/>
      <c r="I37" s="13"/>
    </row>
    <row r="38" spans="1:9" ht="15.75">
      <c r="A38" s="1" t="s">
        <v>68</v>
      </c>
      <c r="B38" s="3" t="s">
        <v>69</v>
      </c>
      <c r="C38" s="12"/>
      <c r="D38" s="12"/>
      <c r="E38" s="13"/>
      <c r="F38" s="13"/>
      <c r="G38" s="13"/>
      <c r="H38" s="13"/>
      <c r="I38" s="13"/>
    </row>
    <row r="39" spans="1:9" ht="15">
      <c r="A39" s="5" t="s">
        <v>70</v>
      </c>
      <c r="B39" s="6" t="s">
        <v>71</v>
      </c>
      <c r="C39" s="7">
        <v>21</v>
      </c>
      <c r="D39" s="7">
        <v>423972</v>
      </c>
      <c r="E39" s="8">
        <v>73.84409371900284</v>
      </c>
      <c r="F39" s="8">
        <v>358.1552312718052</v>
      </c>
      <c r="G39" s="8">
        <v>-284.31113755280234</v>
      </c>
      <c r="H39" s="8">
        <v>14294.577662425207</v>
      </c>
      <c r="I39" s="8">
        <v>14516.954018296232</v>
      </c>
    </row>
    <row r="40" spans="1:9" ht="15">
      <c r="A40" s="5" t="s">
        <v>72</v>
      </c>
      <c r="B40" s="6" t="s">
        <v>73</v>
      </c>
      <c r="C40" s="7">
        <v>33</v>
      </c>
      <c r="D40" s="7">
        <v>5462731</v>
      </c>
      <c r="E40" s="8">
        <v>4452.043672511989</v>
      </c>
      <c r="F40" s="8">
        <v>3778.2969023930327</v>
      </c>
      <c r="G40" s="8">
        <v>673.7467701189562</v>
      </c>
      <c r="H40" s="8">
        <v>139060.59198130478</v>
      </c>
      <c r="I40" s="8">
        <v>141696.99550721576</v>
      </c>
    </row>
    <row r="41" spans="1:9" ht="15">
      <c r="A41" s="5" t="s">
        <v>74</v>
      </c>
      <c r="B41" s="6" t="s">
        <v>75</v>
      </c>
      <c r="C41" s="7">
        <v>21</v>
      </c>
      <c r="D41" s="7">
        <v>2507535</v>
      </c>
      <c r="E41" s="8">
        <v>3094.7079004808484</v>
      </c>
      <c r="F41" s="8">
        <v>1770.8254131390004</v>
      </c>
      <c r="G41" s="8">
        <v>1323.882487341848</v>
      </c>
      <c r="H41" s="8">
        <v>92153.63273095824</v>
      </c>
      <c r="I41" s="8">
        <v>94190.27765695564</v>
      </c>
    </row>
    <row r="42" spans="1:9" ht="15">
      <c r="A42" s="5" t="s">
        <v>76</v>
      </c>
      <c r="B42" s="6" t="s">
        <v>77</v>
      </c>
      <c r="C42" s="7">
        <v>7</v>
      </c>
      <c r="D42" s="7">
        <v>610655</v>
      </c>
      <c r="E42" s="8">
        <v>384.64590177200034</v>
      </c>
      <c r="F42" s="8">
        <v>293.65415851561374</v>
      </c>
      <c r="G42" s="8">
        <v>90.9917432563866</v>
      </c>
      <c r="H42" s="8">
        <v>12353.344547288085</v>
      </c>
      <c r="I42" s="8">
        <v>12736.329088180199</v>
      </c>
    </row>
    <row r="43" spans="1:9" ht="15">
      <c r="A43" s="5" t="s">
        <v>78</v>
      </c>
      <c r="B43" s="6" t="s">
        <v>79</v>
      </c>
      <c r="C43" s="7">
        <v>23</v>
      </c>
      <c r="D43" s="7">
        <v>264673</v>
      </c>
      <c r="E43" s="8">
        <v>9429.71589133203</v>
      </c>
      <c r="F43" s="8">
        <v>3619.909246567997</v>
      </c>
      <c r="G43" s="8">
        <v>5809.806644764034</v>
      </c>
      <c r="H43" s="8">
        <v>63042.7867432892</v>
      </c>
      <c r="I43" s="8">
        <v>62237.18417870771</v>
      </c>
    </row>
    <row r="44" spans="1:9" ht="15">
      <c r="A44" s="5" t="s">
        <v>80</v>
      </c>
      <c r="B44" s="6" t="s">
        <v>81</v>
      </c>
      <c r="C44" s="7">
        <v>23</v>
      </c>
      <c r="D44" s="7">
        <v>368029</v>
      </c>
      <c r="E44" s="8">
        <v>668.032247653969</v>
      </c>
      <c r="F44" s="8">
        <v>888.9429922517024</v>
      </c>
      <c r="G44" s="8">
        <v>-220.91074459773347</v>
      </c>
      <c r="H44" s="8">
        <v>17012.564940961063</v>
      </c>
      <c r="I44" s="8">
        <v>17288.780910743782</v>
      </c>
    </row>
    <row r="45" spans="1:9" ht="15">
      <c r="A45" s="9" t="s">
        <v>43</v>
      </c>
      <c r="B45" s="9" t="s">
        <v>82</v>
      </c>
      <c r="C45" s="10">
        <v>128</v>
      </c>
      <c r="D45" s="10">
        <v>9637595</v>
      </c>
      <c r="E45" s="11">
        <v>18102.989707469842</v>
      </c>
      <c r="F45" s="11">
        <v>10709.783944139152</v>
      </c>
      <c r="G45" s="11">
        <v>7393.205763330689</v>
      </c>
      <c r="H45" s="11">
        <v>337917.4986062266</v>
      </c>
      <c r="I45" s="11">
        <v>342666.5213600994</v>
      </c>
    </row>
    <row r="46" spans="1:9" ht="15">
      <c r="A46" s="4"/>
      <c r="B46" s="6" t="s">
        <v>43</v>
      </c>
      <c r="C46" s="12"/>
      <c r="D46" s="12"/>
      <c r="E46" s="13"/>
      <c r="F46" s="13"/>
      <c r="G46" s="13"/>
      <c r="H46" s="13"/>
      <c r="I46" s="13"/>
    </row>
    <row r="47" spans="1:9" ht="15.75">
      <c r="A47" s="1" t="s">
        <v>83</v>
      </c>
      <c r="B47" s="3" t="s">
        <v>84</v>
      </c>
      <c r="C47" s="12"/>
      <c r="D47" s="12"/>
      <c r="E47" s="13"/>
      <c r="F47" s="13"/>
      <c r="G47" s="13"/>
      <c r="H47" s="13"/>
      <c r="I47" s="13"/>
    </row>
    <row r="48" spans="1:9" ht="15">
      <c r="A48" s="5" t="s">
        <v>85</v>
      </c>
      <c r="B48" s="6" t="s">
        <v>86</v>
      </c>
      <c r="C48" s="7">
        <v>21</v>
      </c>
      <c r="D48" s="7">
        <v>2500444</v>
      </c>
      <c r="E48" s="8">
        <v>188.4884196060001</v>
      </c>
      <c r="F48" s="8">
        <v>66.83202145100003</v>
      </c>
      <c r="G48" s="8">
        <v>121.65639815500006</v>
      </c>
      <c r="H48" s="8">
        <v>8395.124267689293</v>
      </c>
      <c r="I48" s="8">
        <v>8544.626954620639</v>
      </c>
    </row>
    <row r="49" spans="1:9" ht="15">
      <c r="A49" s="5" t="s">
        <v>87</v>
      </c>
      <c r="B49" s="6" t="s">
        <v>88</v>
      </c>
      <c r="C49" s="7">
        <v>9</v>
      </c>
      <c r="D49" s="7">
        <v>2884923</v>
      </c>
      <c r="E49" s="8">
        <v>75.43711460099999</v>
      </c>
      <c r="F49" s="8">
        <v>42.11467317310799</v>
      </c>
      <c r="G49" s="8">
        <v>33.322441427892</v>
      </c>
      <c r="H49" s="8">
        <v>7964.85513200798</v>
      </c>
      <c r="I49" s="8">
        <v>8123.610808493027</v>
      </c>
    </row>
    <row r="50" spans="1:9" ht="15">
      <c r="A50" s="9" t="s">
        <v>43</v>
      </c>
      <c r="B50" s="9" t="s">
        <v>89</v>
      </c>
      <c r="C50" s="10">
        <v>30</v>
      </c>
      <c r="D50" s="10">
        <v>5385367</v>
      </c>
      <c r="E50" s="11">
        <v>263.92553420700006</v>
      </c>
      <c r="F50" s="11">
        <v>108.94669462410802</v>
      </c>
      <c r="G50" s="11">
        <v>154.97883958289208</v>
      </c>
      <c r="H50" s="11">
        <v>16359.979399697273</v>
      </c>
      <c r="I50" s="11">
        <v>16668.237763113666</v>
      </c>
    </row>
    <row r="51" spans="1:9" ht="15">
      <c r="A51" s="4"/>
      <c r="B51" s="6" t="s">
        <v>43</v>
      </c>
      <c r="C51" s="12"/>
      <c r="D51" s="12"/>
      <c r="E51" s="13"/>
      <c r="F51" s="13"/>
      <c r="G51" s="13"/>
      <c r="H51" s="13"/>
      <c r="I51" s="13"/>
    </row>
    <row r="52" spans="1:9" ht="15.75">
      <c r="A52" s="1" t="s">
        <v>90</v>
      </c>
      <c r="B52" s="3" t="s">
        <v>91</v>
      </c>
      <c r="C52" s="12"/>
      <c r="D52" s="12"/>
      <c r="E52" s="13"/>
      <c r="F52" s="13"/>
      <c r="G52" s="13"/>
      <c r="H52" s="13"/>
      <c r="I52" s="13"/>
    </row>
    <row r="53" spans="1:9" ht="15">
      <c r="A53" s="5" t="s">
        <v>92</v>
      </c>
      <c r="B53" s="6" t="s">
        <v>93</v>
      </c>
      <c r="C53" s="7">
        <v>25</v>
      </c>
      <c r="D53" s="7">
        <v>330538</v>
      </c>
      <c r="E53" s="8">
        <v>403.079210689159</v>
      </c>
      <c r="F53" s="8">
        <v>178.67179683757752</v>
      </c>
      <c r="G53" s="8">
        <v>224.4074138515815</v>
      </c>
      <c r="H53" s="8">
        <v>5638.641425333514</v>
      </c>
      <c r="I53" s="8">
        <v>5694.570634144496</v>
      </c>
    </row>
    <row r="54" spans="1:9" ht="15">
      <c r="A54" s="5" t="s">
        <v>94</v>
      </c>
      <c r="B54" s="6" t="s">
        <v>95</v>
      </c>
      <c r="C54" s="7">
        <v>12</v>
      </c>
      <c r="D54" s="7">
        <v>339220</v>
      </c>
      <c r="E54" s="8">
        <v>28.48053364999999</v>
      </c>
      <c r="F54" s="8">
        <v>46.14420851229701</v>
      </c>
      <c r="G54" s="8">
        <v>-17.66367486229702</v>
      </c>
      <c r="H54" s="8">
        <v>5080.474498109251</v>
      </c>
      <c r="I54" s="8">
        <v>4909.282131659482</v>
      </c>
    </row>
    <row r="55" spans="1:9" ht="15">
      <c r="A55" s="5" t="s">
        <v>96</v>
      </c>
      <c r="B55" s="6" t="s">
        <v>97</v>
      </c>
      <c r="C55" s="7">
        <v>69</v>
      </c>
      <c r="D55" s="7">
        <v>1235283</v>
      </c>
      <c r="E55" s="8">
        <v>18943.92293822948</v>
      </c>
      <c r="F55" s="8">
        <v>6590.575782620996</v>
      </c>
      <c r="G55" s="8">
        <v>12353.347155608484</v>
      </c>
      <c r="H55" s="8">
        <v>144653.85710554337</v>
      </c>
      <c r="I55" s="8">
        <v>144143.78497526544</v>
      </c>
    </row>
    <row r="56" spans="1:9" ht="15">
      <c r="A56" s="5" t="s">
        <v>98</v>
      </c>
      <c r="B56" s="6" t="s">
        <v>99</v>
      </c>
      <c r="C56" s="7">
        <v>29</v>
      </c>
      <c r="D56" s="7">
        <v>130040</v>
      </c>
      <c r="E56" s="8">
        <v>91.03476052462165</v>
      </c>
      <c r="F56" s="8">
        <v>30.2582539608335</v>
      </c>
      <c r="G56" s="8">
        <v>60.776506563788146</v>
      </c>
      <c r="H56" s="8">
        <v>2119.727083275868</v>
      </c>
      <c r="I56" s="8">
        <v>2083.0710178108006</v>
      </c>
    </row>
    <row r="57" spans="1:9" ht="15">
      <c r="A57" s="9" t="s">
        <v>43</v>
      </c>
      <c r="B57" s="9" t="s">
        <v>100</v>
      </c>
      <c r="C57" s="10">
        <v>135</v>
      </c>
      <c r="D57" s="10">
        <v>2035081</v>
      </c>
      <c r="E57" s="11">
        <v>19466.51744309326</v>
      </c>
      <c r="F57" s="11">
        <v>6845.6500419317035</v>
      </c>
      <c r="G57" s="11">
        <v>12620.867401161557</v>
      </c>
      <c r="H57" s="11">
        <v>157492.700112262</v>
      </c>
      <c r="I57" s="11">
        <v>156830.70875888024</v>
      </c>
    </row>
    <row r="58" spans="1:9" ht="15">
      <c r="A58" s="4"/>
      <c r="B58" s="6" t="s">
        <v>43</v>
      </c>
      <c r="C58" s="12"/>
      <c r="D58" s="12"/>
      <c r="E58" s="13"/>
      <c r="F58" s="13"/>
      <c r="G58" s="13"/>
      <c r="H58" s="13"/>
      <c r="I58" s="13"/>
    </row>
    <row r="59" spans="1:9" ht="15">
      <c r="A59" s="14" t="s">
        <v>43</v>
      </c>
      <c r="B59" s="14" t="s">
        <v>101</v>
      </c>
      <c r="C59" s="15">
        <v>920</v>
      </c>
      <c r="D59" s="15">
        <v>81876535</v>
      </c>
      <c r="E59" s="16">
        <v>2308002.2850736417</v>
      </c>
      <c r="F59" s="16">
        <v>2217875.1757785464</v>
      </c>
      <c r="G59" s="16">
        <v>90127.10929509529</v>
      </c>
      <c r="H59" s="16">
        <v>2268876.9488376873</v>
      </c>
      <c r="I59" s="16">
        <v>2393301.3844574923</v>
      </c>
    </row>
    <row r="60" spans="1:9" ht="15">
      <c r="A60" s="4"/>
      <c r="B60" s="6" t="s">
        <v>43</v>
      </c>
      <c r="C60" s="12"/>
      <c r="D60" s="12"/>
      <c r="E60" s="13"/>
      <c r="F60" s="13"/>
      <c r="G60" s="13"/>
      <c r="H60" s="13"/>
      <c r="I60" s="13"/>
    </row>
    <row r="61" spans="1:9" ht="15.75">
      <c r="A61" s="1" t="s">
        <v>102</v>
      </c>
      <c r="B61" s="3" t="s">
        <v>103</v>
      </c>
      <c r="C61" s="12"/>
      <c r="D61" s="12"/>
      <c r="E61" s="13"/>
      <c r="F61" s="13"/>
      <c r="G61" s="13"/>
      <c r="H61" s="13"/>
      <c r="I61" s="13"/>
    </row>
    <row r="62" spans="1:9" ht="15.75">
      <c r="A62" s="1" t="s">
        <v>9</v>
      </c>
      <c r="B62" s="3" t="s">
        <v>10</v>
      </c>
      <c r="C62" s="12"/>
      <c r="D62" s="12"/>
      <c r="E62" s="13"/>
      <c r="F62" s="13"/>
      <c r="G62" s="13"/>
      <c r="H62" s="13"/>
      <c r="I62" s="13"/>
    </row>
    <row r="63" spans="1:9" ht="15">
      <c r="A63" s="5" t="s">
        <v>104</v>
      </c>
      <c r="B63" s="6" t="s">
        <v>105</v>
      </c>
      <c r="C63" s="7">
        <v>765</v>
      </c>
      <c r="D63" s="7">
        <v>894785</v>
      </c>
      <c r="E63" s="8">
        <v>652.2301066360001</v>
      </c>
      <c r="F63" s="8">
        <v>2415.94311855474</v>
      </c>
      <c r="G63" s="8">
        <v>-1763.71301191874</v>
      </c>
      <c r="H63" s="8">
        <v>139016.60246025719</v>
      </c>
      <c r="I63" s="8">
        <v>139882.2590506092</v>
      </c>
    </row>
    <row r="64" spans="1:9" ht="15">
      <c r="A64" s="5" t="s">
        <v>106</v>
      </c>
      <c r="B64" s="6" t="s">
        <v>107</v>
      </c>
      <c r="C64" s="7">
        <v>39</v>
      </c>
      <c r="D64" s="7">
        <v>149046</v>
      </c>
      <c r="E64" s="8">
        <v>-0.020000000000010232</v>
      </c>
      <c r="F64" s="8">
        <v>48.007906800001024</v>
      </c>
      <c r="G64" s="8">
        <v>-48.027906800001034</v>
      </c>
      <c r="H64" s="8">
        <v>5624.667685506272</v>
      </c>
      <c r="I64" s="8">
        <v>5719.0527065618435</v>
      </c>
    </row>
    <row r="65" spans="1:9" ht="15">
      <c r="A65" s="5" t="s">
        <v>108</v>
      </c>
      <c r="B65" s="6" t="s">
        <v>109</v>
      </c>
      <c r="C65" s="7">
        <v>9</v>
      </c>
      <c r="D65" s="7">
        <v>89</v>
      </c>
      <c r="E65" s="8">
        <v>0</v>
      </c>
      <c r="F65" s="8">
        <v>0</v>
      </c>
      <c r="G65" s="8">
        <v>0</v>
      </c>
      <c r="H65" s="8">
        <v>2391.743398799143</v>
      </c>
      <c r="I65" s="8">
        <v>2385.116548130496</v>
      </c>
    </row>
    <row r="66" spans="1:9" ht="15">
      <c r="A66" s="5" t="s">
        <v>110</v>
      </c>
      <c r="B66" s="6" t="s">
        <v>111</v>
      </c>
      <c r="C66" s="7">
        <v>46</v>
      </c>
      <c r="D66" s="7">
        <v>98296</v>
      </c>
      <c r="E66" s="8">
        <v>0</v>
      </c>
      <c r="F66" s="8">
        <v>1038.0244877685998</v>
      </c>
      <c r="G66" s="8">
        <v>-1038.0244877685998</v>
      </c>
      <c r="H66" s="8">
        <v>4142.427996523934</v>
      </c>
      <c r="I66" s="8">
        <v>4857.854580259654</v>
      </c>
    </row>
    <row r="67" spans="1:9" ht="15">
      <c r="A67" s="9" t="s">
        <v>43</v>
      </c>
      <c r="B67" s="9" t="s">
        <v>112</v>
      </c>
      <c r="C67" s="10">
        <v>859</v>
      </c>
      <c r="D67" s="10">
        <v>1142216</v>
      </c>
      <c r="E67" s="11">
        <v>652.2101066360001</v>
      </c>
      <c r="F67" s="11">
        <v>3501.9755131233405</v>
      </c>
      <c r="G67" s="11">
        <v>-2849.765406487341</v>
      </c>
      <c r="H67" s="11">
        <v>151175.44154108656</v>
      </c>
      <c r="I67" s="11">
        <v>152844.28288556117</v>
      </c>
    </row>
    <row r="68" spans="1:9" ht="15">
      <c r="A68" s="4"/>
      <c r="B68" s="6" t="s">
        <v>43</v>
      </c>
      <c r="C68" s="12"/>
      <c r="D68" s="12"/>
      <c r="E68" s="13"/>
      <c r="F68" s="13"/>
      <c r="G68" s="13"/>
      <c r="H68" s="13"/>
      <c r="I68" s="13"/>
    </row>
    <row r="69" spans="1:9" ht="15.75">
      <c r="A69" s="1" t="s">
        <v>45</v>
      </c>
      <c r="B69" s="3" t="s">
        <v>46</v>
      </c>
      <c r="C69" s="12"/>
      <c r="D69" s="12"/>
      <c r="E69" s="13"/>
      <c r="F69" s="13"/>
      <c r="G69" s="13"/>
      <c r="H69" s="13"/>
      <c r="I69" s="13"/>
    </row>
    <row r="70" spans="1:9" ht="15">
      <c r="A70" s="5" t="s">
        <v>104</v>
      </c>
      <c r="B70" s="6" t="s">
        <v>66</v>
      </c>
      <c r="C70" s="7">
        <v>26</v>
      </c>
      <c r="D70" s="7">
        <v>497145</v>
      </c>
      <c r="E70" s="8">
        <v>0</v>
      </c>
      <c r="F70" s="8">
        <v>16.458792144867033</v>
      </c>
      <c r="G70" s="8">
        <v>-16.458792144867033</v>
      </c>
      <c r="H70" s="8">
        <v>4095.5212600009513</v>
      </c>
      <c r="I70" s="8">
        <v>4297.990704965468</v>
      </c>
    </row>
    <row r="71" spans="1:9" ht="15">
      <c r="A71" s="5" t="s">
        <v>106</v>
      </c>
      <c r="B71" s="6" t="s">
        <v>113</v>
      </c>
      <c r="C71" s="7">
        <v>98</v>
      </c>
      <c r="D71" s="7">
        <v>1272226</v>
      </c>
      <c r="E71" s="8">
        <v>0</v>
      </c>
      <c r="F71" s="8">
        <v>4.233851049999998</v>
      </c>
      <c r="G71" s="8">
        <v>-4.233851049999998</v>
      </c>
      <c r="H71" s="8">
        <v>27616.00524247585</v>
      </c>
      <c r="I71" s="8">
        <v>28670.894727300416</v>
      </c>
    </row>
    <row r="72" spans="1:9" ht="15">
      <c r="A72" s="9" t="s">
        <v>43</v>
      </c>
      <c r="B72" s="9" t="s">
        <v>114</v>
      </c>
      <c r="C72" s="10">
        <v>124</v>
      </c>
      <c r="D72" s="10">
        <v>1769371</v>
      </c>
      <c r="E72" s="11">
        <v>0</v>
      </c>
      <c r="F72" s="11">
        <v>20.69264319486703</v>
      </c>
      <c r="G72" s="11">
        <v>-20.69264319486703</v>
      </c>
      <c r="H72" s="11">
        <v>31711.5265024768</v>
      </c>
      <c r="I72" s="11">
        <v>32968.88543226588</v>
      </c>
    </row>
    <row r="73" spans="1:9" ht="15">
      <c r="A73" s="4"/>
      <c r="B73" s="5" t="s">
        <v>43</v>
      </c>
      <c r="C73" s="12"/>
      <c r="D73" s="12"/>
      <c r="E73" s="13"/>
      <c r="F73" s="13"/>
      <c r="G73" s="13"/>
      <c r="H73" s="13"/>
      <c r="I73" s="13"/>
    </row>
    <row r="74" spans="1:9" ht="15">
      <c r="A74" s="5" t="s">
        <v>68</v>
      </c>
      <c r="B74" s="6" t="s">
        <v>91</v>
      </c>
      <c r="C74" s="7">
        <v>0</v>
      </c>
      <c r="D74" s="7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ht="15">
      <c r="A75" s="4"/>
      <c r="B75" s="4"/>
      <c r="C75" s="12"/>
      <c r="D75" s="12"/>
      <c r="E75" s="13"/>
      <c r="F75" s="13"/>
      <c r="G75" s="13"/>
      <c r="H75" s="13"/>
      <c r="I75" s="13"/>
    </row>
    <row r="76" spans="1:9" ht="15">
      <c r="A76" s="14" t="s">
        <v>43</v>
      </c>
      <c r="B76" s="14" t="s">
        <v>115</v>
      </c>
      <c r="C76" s="15">
        <v>983</v>
      </c>
      <c r="D76" s="15">
        <v>2911587</v>
      </c>
      <c r="E76" s="16">
        <v>652.2101066360001</v>
      </c>
      <c r="F76" s="16">
        <v>3522.6681563182074</v>
      </c>
      <c r="G76" s="16">
        <v>-2870.4580496822077</v>
      </c>
      <c r="H76" s="16">
        <v>182886.96804356336</v>
      </c>
      <c r="I76" s="16">
        <v>185813.16831782705</v>
      </c>
    </row>
    <row r="77" spans="1:9" ht="15">
      <c r="A77" s="4"/>
      <c r="B77" s="6" t="s">
        <v>43</v>
      </c>
      <c r="C77" s="12"/>
      <c r="D77" s="12"/>
      <c r="E77" s="13"/>
      <c r="F77" s="13"/>
      <c r="G77" s="13"/>
      <c r="H77" s="13"/>
      <c r="I77" s="13"/>
    </row>
    <row r="78" spans="1:9" ht="15.75">
      <c r="A78" s="1" t="s">
        <v>116</v>
      </c>
      <c r="B78" s="3" t="s">
        <v>117</v>
      </c>
      <c r="C78" s="12"/>
      <c r="D78" s="12"/>
      <c r="E78" s="13"/>
      <c r="F78" s="13"/>
      <c r="G78" s="13"/>
      <c r="H78" s="13"/>
      <c r="I78" s="13"/>
    </row>
    <row r="79" spans="1:9" ht="15">
      <c r="A79" s="5" t="s">
        <v>9</v>
      </c>
      <c r="B79" s="6" t="s">
        <v>10</v>
      </c>
      <c r="C79" s="7">
        <v>25</v>
      </c>
      <c r="D79" s="7">
        <v>4420</v>
      </c>
      <c r="E79" s="8">
        <v>0.18890524499999906</v>
      </c>
      <c r="F79" s="8">
        <v>90.39643417900004</v>
      </c>
      <c r="G79" s="8">
        <v>-90.20752893400004</v>
      </c>
      <c r="H79" s="8">
        <v>1686.1804785248526</v>
      </c>
      <c r="I79" s="8">
        <v>1731.2939458770288</v>
      </c>
    </row>
    <row r="80" spans="1:9" ht="15">
      <c r="A80" s="4"/>
      <c r="B80" s="4"/>
      <c r="C80" s="12"/>
      <c r="D80" s="12"/>
      <c r="E80" s="13"/>
      <c r="F80" s="13"/>
      <c r="G80" s="13"/>
      <c r="H80" s="13"/>
      <c r="I80" s="13"/>
    </row>
    <row r="81" spans="1:9" ht="15">
      <c r="A81" s="5" t="s">
        <v>45</v>
      </c>
      <c r="B81" s="6" t="s">
        <v>46</v>
      </c>
      <c r="C81" s="7">
        <v>1</v>
      </c>
      <c r="D81" s="7">
        <v>7867</v>
      </c>
      <c r="E81" s="17">
        <v>0.0014999999999999998</v>
      </c>
      <c r="F81" s="8">
        <v>78.73953940700002</v>
      </c>
      <c r="G81" s="8">
        <v>-78.73803940700003</v>
      </c>
      <c r="H81" s="8">
        <v>176.27979904132172</v>
      </c>
      <c r="I81" s="8">
        <v>179.92439680429825</v>
      </c>
    </row>
    <row r="82" spans="1:9" ht="15">
      <c r="A82" s="4"/>
      <c r="B82" s="4"/>
      <c r="C82" s="12"/>
      <c r="D82" s="12"/>
      <c r="E82" s="13"/>
      <c r="F82" s="13"/>
      <c r="G82" s="13"/>
      <c r="H82" s="13"/>
      <c r="I82" s="13"/>
    </row>
    <row r="83" spans="1:9" ht="15">
      <c r="A83" s="5" t="s">
        <v>68</v>
      </c>
      <c r="B83" s="6" t="s">
        <v>91</v>
      </c>
      <c r="C83" s="7">
        <v>0</v>
      </c>
      <c r="D83" s="7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5">
      <c r="A84" s="4"/>
      <c r="B84" s="4"/>
      <c r="C84" s="12"/>
      <c r="D84" s="12"/>
      <c r="E84" s="13"/>
      <c r="F84" s="13"/>
      <c r="G84" s="13"/>
      <c r="H84" s="13"/>
      <c r="I84" s="13"/>
    </row>
    <row r="85" spans="1:9" ht="15">
      <c r="A85" s="14" t="s">
        <v>43</v>
      </c>
      <c r="B85" s="14" t="s">
        <v>118</v>
      </c>
      <c r="C85" s="15">
        <v>26</v>
      </c>
      <c r="D85" s="15">
        <v>12287</v>
      </c>
      <c r="E85" s="16">
        <v>0.19040524499999906</v>
      </c>
      <c r="F85" s="16">
        <v>169.13597358600006</v>
      </c>
      <c r="G85" s="16">
        <v>-168.94556834100007</v>
      </c>
      <c r="H85" s="16">
        <v>1862.4602775661742</v>
      </c>
      <c r="I85" s="16">
        <v>1911.2183426813272</v>
      </c>
    </row>
    <row r="86" spans="1:9" ht="15">
      <c r="A86" s="4"/>
      <c r="B86" s="5" t="s">
        <v>43</v>
      </c>
      <c r="C86" s="12"/>
      <c r="D86" s="12"/>
      <c r="E86" s="13"/>
      <c r="F86" s="13"/>
      <c r="G86" s="13"/>
      <c r="H86" s="13"/>
      <c r="I86" s="13"/>
    </row>
    <row r="87" spans="1:9" ht="15">
      <c r="A87" s="14" t="s">
        <v>43</v>
      </c>
      <c r="B87" s="14" t="s">
        <v>119</v>
      </c>
      <c r="C87" s="15">
        <v>1929</v>
      </c>
      <c r="D87" s="15">
        <v>84800409</v>
      </c>
      <c r="E87" s="16">
        <v>2308654.6855855226</v>
      </c>
      <c r="F87" s="16">
        <v>2221566.9799084505</v>
      </c>
      <c r="G87" s="16">
        <v>87087.70567707208</v>
      </c>
      <c r="H87" s="16">
        <v>2453626.377158817</v>
      </c>
      <c r="I87" s="16">
        <v>2581025.7711180006</v>
      </c>
    </row>
    <row r="88" spans="1:9" ht="15">
      <c r="A88" s="4"/>
      <c r="B88" s="5" t="s">
        <v>43</v>
      </c>
      <c r="C88" s="12"/>
      <c r="D88" s="12"/>
      <c r="E88" s="13"/>
      <c r="F88" s="13"/>
      <c r="G88" s="13"/>
      <c r="H88" s="13"/>
      <c r="I88" s="13"/>
    </row>
    <row r="89" spans="1:9" ht="15">
      <c r="A89" s="4"/>
      <c r="B89" s="6" t="s">
        <v>120</v>
      </c>
      <c r="C89" s="7">
        <v>42</v>
      </c>
      <c r="D89" s="7">
        <v>463948</v>
      </c>
      <c r="E89" s="8">
        <v>770.6872236589993</v>
      </c>
      <c r="F89" s="8">
        <v>107.11426047302785</v>
      </c>
      <c r="G89" s="8">
        <v>663.5729631859715</v>
      </c>
      <c r="H89" s="8">
        <v>6477.7942785250725</v>
      </c>
      <c r="I89" s="8">
        <v>6198.410979831079</v>
      </c>
    </row>
    <row r="90" ht="15">
      <c r="H90" s="18" t="s">
        <v>121</v>
      </c>
    </row>
    <row r="91" spans="1:9" ht="15">
      <c r="A91" s="19" t="s">
        <v>122</v>
      </c>
      <c r="B91" s="43" t="s">
        <v>123</v>
      </c>
      <c r="C91" s="43"/>
      <c r="D91" s="43"/>
      <c r="E91" s="43"/>
      <c r="F91" s="43"/>
      <c r="G91" s="43"/>
      <c r="H91" s="43"/>
      <c r="I91" s="43"/>
    </row>
    <row r="92" spans="2:9" ht="27.95" customHeight="1">
      <c r="B92" s="43" t="s">
        <v>124</v>
      </c>
      <c r="C92" s="43"/>
      <c r="D92" s="43"/>
      <c r="E92" s="43"/>
      <c r="F92" s="43"/>
      <c r="G92" s="43"/>
      <c r="H92" s="43"/>
      <c r="I92" s="43"/>
    </row>
  </sheetData>
  <mergeCells count="5">
    <mergeCell ref="A1:I1"/>
    <mergeCell ref="A2:I2"/>
    <mergeCell ref="A3:H3"/>
    <mergeCell ref="B91:I91"/>
    <mergeCell ref="B92:I9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9525</xdr:colOff>
                <xdr:row>0</xdr:row>
                <xdr:rowOff>76200</xdr:rowOff>
              </from>
              <to>
                <xdr:col>4</xdr:col>
                <xdr:colOff>409575</xdr:colOff>
                <xdr:row>0</xdr:row>
                <xdr:rowOff>533400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51A0-09CC-4336-94AA-66F2E74CC82B}">
  <sheetPr>
    <pageSetUpPr fitToPage="1"/>
  </sheetPr>
  <dimension ref="A5:G45"/>
  <sheetViews>
    <sheetView workbookViewId="0" topLeftCell="A1">
      <selection activeCell="A6" sqref="A6"/>
    </sheetView>
  </sheetViews>
  <sheetFormatPr defaultColWidth="9.140625" defaultRowHeight="15"/>
  <cols>
    <col min="1" max="1" width="34.421875" style="0" customWidth="1"/>
    <col min="2" max="2" width="9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9.57421875" style="0" customWidth="1"/>
    <col min="7" max="7" width="11.140625" style="0" customWidth="1"/>
  </cols>
  <sheetData>
    <row r="5" ht="15">
      <c r="A5" s="18" t="s">
        <v>156</v>
      </c>
    </row>
    <row r="6" spans="1:6" ht="15">
      <c r="A6" s="18"/>
      <c r="F6" s="20" t="s">
        <v>125</v>
      </c>
    </row>
    <row r="7" spans="1:7" ht="15">
      <c r="A7" s="21"/>
      <c r="B7" s="47" t="s">
        <v>126</v>
      </c>
      <c r="C7" s="47"/>
      <c r="D7" s="47" t="s">
        <v>127</v>
      </c>
      <c r="E7" s="47"/>
      <c r="F7" s="47" t="s">
        <v>128</v>
      </c>
      <c r="G7" s="47"/>
    </row>
    <row r="8" spans="1:7" ht="30">
      <c r="A8" s="22"/>
      <c r="B8" s="23" t="s">
        <v>129</v>
      </c>
      <c r="C8" s="23" t="s">
        <v>130</v>
      </c>
      <c r="D8" s="23" t="s">
        <v>129</v>
      </c>
      <c r="E8" s="23" t="s">
        <v>130</v>
      </c>
      <c r="F8" s="23" t="s">
        <v>129</v>
      </c>
      <c r="G8" s="23" t="s">
        <v>130</v>
      </c>
    </row>
    <row r="9" spans="1:7" ht="15">
      <c r="A9" s="24" t="s">
        <v>131</v>
      </c>
      <c r="B9" s="21"/>
      <c r="C9" s="21"/>
      <c r="D9" s="21"/>
      <c r="E9" s="21"/>
      <c r="F9" s="21"/>
      <c r="G9" s="21"/>
    </row>
    <row r="10" spans="1:7" ht="15">
      <c r="A10" s="21" t="s">
        <v>12</v>
      </c>
      <c r="B10" s="21">
        <v>5</v>
      </c>
      <c r="C10" s="21">
        <v>1121</v>
      </c>
      <c r="D10" s="25">
        <v>0</v>
      </c>
      <c r="E10" s="25">
        <v>0</v>
      </c>
      <c r="F10" s="26">
        <f>B10+D10</f>
        <v>5</v>
      </c>
      <c r="G10" s="26">
        <f>C10+E10</f>
        <v>1121</v>
      </c>
    </row>
    <row r="11" spans="1:7" ht="15">
      <c r="A11" s="21" t="s">
        <v>105</v>
      </c>
      <c r="B11" s="25">
        <v>0</v>
      </c>
      <c r="C11" s="25">
        <v>0</v>
      </c>
      <c r="D11" s="21">
        <v>7</v>
      </c>
      <c r="E11" s="21">
        <v>652</v>
      </c>
      <c r="F11" s="26">
        <f aca="true" t="shared" si="0" ref="F11:G11">B11+D11</f>
        <v>7</v>
      </c>
      <c r="G11" s="26">
        <f t="shared" si="0"/>
        <v>652</v>
      </c>
    </row>
    <row r="12" spans="1:7" ht="15">
      <c r="A12" s="24" t="s">
        <v>132</v>
      </c>
      <c r="B12" s="24">
        <f aca="true" t="shared" si="1" ref="B12:G12">SUM(B10:B11)</f>
        <v>5</v>
      </c>
      <c r="C12" s="27">
        <f t="shared" si="1"/>
        <v>1121</v>
      </c>
      <c r="D12" s="24">
        <f t="shared" si="1"/>
        <v>7</v>
      </c>
      <c r="E12" s="24">
        <f t="shared" si="1"/>
        <v>652</v>
      </c>
      <c r="F12" s="24">
        <f t="shared" si="1"/>
        <v>12</v>
      </c>
      <c r="G12" s="27">
        <f t="shared" si="1"/>
        <v>1773</v>
      </c>
    </row>
    <row r="13" spans="1:7" ht="15">
      <c r="A13" s="24" t="s">
        <v>133</v>
      </c>
      <c r="B13" s="21"/>
      <c r="C13" s="21"/>
      <c r="D13" s="21"/>
      <c r="E13" s="21"/>
      <c r="F13" s="21"/>
      <c r="G13" s="21"/>
    </row>
    <row r="14" spans="1:7" ht="15">
      <c r="A14" s="21" t="s">
        <v>54</v>
      </c>
      <c r="B14" s="21">
        <v>1</v>
      </c>
      <c r="C14" s="21">
        <v>612</v>
      </c>
      <c r="D14" s="25">
        <v>0</v>
      </c>
      <c r="E14" s="25">
        <v>0</v>
      </c>
      <c r="F14" s="26">
        <f aca="true" t="shared" si="2" ref="F14:G17">B14+D14</f>
        <v>1</v>
      </c>
      <c r="G14" s="26">
        <f t="shared" si="2"/>
        <v>612</v>
      </c>
    </row>
    <row r="15" spans="1:7" ht="15">
      <c r="A15" s="21" t="s">
        <v>134</v>
      </c>
      <c r="B15" s="21">
        <v>1</v>
      </c>
      <c r="C15" s="21">
        <v>1159</v>
      </c>
      <c r="D15" s="25">
        <v>0</v>
      </c>
      <c r="E15" s="25">
        <v>0</v>
      </c>
      <c r="F15" s="26">
        <f t="shared" si="2"/>
        <v>1</v>
      </c>
      <c r="G15" s="26">
        <f t="shared" si="2"/>
        <v>1159</v>
      </c>
    </row>
    <row r="16" spans="1:7" ht="15">
      <c r="A16" s="21" t="s">
        <v>135</v>
      </c>
      <c r="B16" s="21">
        <v>2</v>
      </c>
      <c r="C16" s="21">
        <v>144</v>
      </c>
      <c r="D16" s="25">
        <v>0</v>
      </c>
      <c r="E16" s="25">
        <v>0</v>
      </c>
      <c r="F16" s="26">
        <f t="shared" si="2"/>
        <v>2</v>
      </c>
      <c r="G16" s="26">
        <f t="shared" si="2"/>
        <v>144</v>
      </c>
    </row>
    <row r="17" spans="1:7" ht="15">
      <c r="A17" s="21" t="s">
        <v>66</v>
      </c>
      <c r="B17" s="21">
        <v>1</v>
      </c>
      <c r="C17" s="21">
        <v>12</v>
      </c>
      <c r="D17" s="25">
        <v>0</v>
      </c>
      <c r="E17" s="25">
        <v>0</v>
      </c>
      <c r="F17" s="26">
        <f t="shared" si="2"/>
        <v>1</v>
      </c>
      <c r="G17" s="26">
        <f t="shared" si="2"/>
        <v>12</v>
      </c>
    </row>
    <row r="18" spans="1:7" ht="15">
      <c r="A18" s="24" t="s">
        <v>132</v>
      </c>
      <c r="B18" s="24">
        <f>SUM(B14:B17)</f>
        <v>5</v>
      </c>
      <c r="C18" s="24">
        <f aca="true" t="shared" si="3" ref="C18:G18">SUM(C14:C17)</f>
        <v>1927</v>
      </c>
      <c r="D18" s="28">
        <f t="shared" si="3"/>
        <v>0</v>
      </c>
      <c r="E18" s="28">
        <f t="shared" si="3"/>
        <v>0</v>
      </c>
      <c r="F18" s="27">
        <f t="shared" si="3"/>
        <v>5</v>
      </c>
      <c r="G18" s="27">
        <f t="shared" si="3"/>
        <v>1927</v>
      </c>
    </row>
    <row r="19" spans="1:7" ht="15">
      <c r="A19" s="24" t="s">
        <v>136</v>
      </c>
      <c r="B19" s="24"/>
      <c r="C19" s="24"/>
      <c r="D19" s="28"/>
      <c r="E19" s="28"/>
      <c r="F19" s="27"/>
      <c r="G19" s="27"/>
    </row>
    <row r="20" spans="1:7" ht="15">
      <c r="A20" s="21" t="s">
        <v>137</v>
      </c>
      <c r="B20" s="29">
        <v>1</v>
      </c>
      <c r="C20" s="29">
        <v>77</v>
      </c>
      <c r="D20" s="25">
        <v>0</v>
      </c>
      <c r="E20" s="25">
        <v>0</v>
      </c>
      <c r="F20" s="26">
        <f aca="true" t="shared" si="4" ref="F20:G22">B20+D20</f>
        <v>1</v>
      </c>
      <c r="G20" s="26">
        <f t="shared" si="4"/>
        <v>77</v>
      </c>
    </row>
    <row r="21" spans="1:7" ht="30">
      <c r="A21" s="30" t="s">
        <v>138</v>
      </c>
      <c r="B21" s="29">
        <v>1</v>
      </c>
      <c r="C21" s="29">
        <v>38</v>
      </c>
      <c r="D21" s="25">
        <v>0</v>
      </c>
      <c r="E21" s="25">
        <v>0</v>
      </c>
      <c r="F21" s="26">
        <f t="shared" si="4"/>
        <v>1</v>
      </c>
      <c r="G21" s="26">
        <f t="shared" si="4"/>
        <v>38</v>
      </c>
    </row>
    <row r="22" spans="1:7" ht="15">
      <c r="A22" s="21" t="s">
        <v>139</v>
      </c>
      <c r="B22" s="29">
        <v>1</v>
      </c>
      <c r="C22" s="29">
        <v>449</v>
      </c>
      <c r="D22" s="25">
        <v>0</v>
      </c>
      <c r="E22" s="25">
        <v>0</v>
      </c>
      <c r="F22" s="26">
        <f t="shared" si="4"/>
        <v>1</v>
      </c>
      <c r="G22" s="26">
        <f t="shared" si="4"/>
        <v>449</v>
      </c>
    </row>
    <row r="23" spans="1:7" ht="15">
      <c r="A23" s="24" t="s">
        <v>132</v>
      </c>
      <c r="B23" s="24">
        <f>SUM(B20:B22)</f>
        <v>3</v>
      </c>
      <c r="C23" s="24">
        <f>SUM(C20:C22)</f>
        <v>564</v>
      </c>
      <c r="D23" s="28">
        <f aca="true" t="shared" si="5" ref="D23:G23">SUM(D20:D22)</f>
        <v>0</v>
      </c>
      <c r="E23" s="28">
        <f t="shared" si="5"/>
        <v>0</v>
      </c>
      <c r="F23" s="31">
        <f t="shared" si="5"/>
        <v>3</v>
      </c>
      <c r="G23" s="31">
        <f t="shared" si="5"/>
        <v>564</v>
      </c>
    </row>
    <row r="24" spans="1:7" ht="15">
      <c r="A24" s="24" t="s">
        <v>140</v>
      </c>
      <c r="B24" s="24"/>
      <c r="C24" s="24"/>
      <c r="D24" s="28"/>
      <c r="E24" s="28"/>
      <c r="F24" s="27"/>
      <c r="G24" s="27"/>
    </row>
    <row r="25" spans="1:7" ht="15">
      <c r="A25" s="24" t="s">
        <v>97</v>
      </c>
      <c r="B25" s="21">
        <v>3</v>
      </c>
      <c r="C25" s="26">
        <v>11533</v>
      </c>
      <c r="D25" s="25">
        <v>0</v>
      </c>
      <c r="E25" s="25">
        <v>0</v>
      </c>
      <c r="F25" s="26">
        <f aca="true" t="shared" si="6" ref="F25:G25">B25+D25</f>
        <v>3</v>
      </c>
      <c r="G25" s="26">
        <f t="shared" si="6"/>
        <v>11533</v>
      </c>
    </row>
    <row r="26" spans="1:7" ht="15">
      <c r="A26" s="24" t="s">
        <v>132</v>
      </c>
      <c r="B26" s="24">
        <f>B25</f>
        <v>3</v>
      </c>
      <c r="C26" s="31">
        <f>C25</f>
        <v>11533</v>
      </c>
      <c r="D26" s="28">
        <f aca="true" t="shared" si="7" ref="D26:G26">D25</f>
        <v>0</v>
      </c>
      <c r="E26" s="28">
        <f t="shared" si="7"/>
        <v>0</v>
      </c>
      <c r="F26" s="31">
        <f t="shared" si="7"/>
        <v>3</v>
      </c>
      <c r="G26" s="31">
        <f t="shared" si="7"/>
        <v>11533</v>
      </c>
    </row>
    <row r="27" spans="1:7" ht="15">
      <c r="A27" s="24" t="s">
        <v>141</v>
      </c>
      <c r="B27" s="24">
        <f>B12+B18+B23+B26</f>
        <v>16</v>
      </c>
      <c r="C27" s="31">
        <f>C12+C18+C23+C26</f>
        <v>15145</v>
      </c>
      <c r="D27" s="24">
        <f aca="true" t="shared" si="8" ref="D27:G27">D12+D18+D23+D26</f>
        <v>7</v>
      </c>
      <c r="E27" s="31">
        <f t="shared" si="8"/>
        <v>652</v>
      </c>
      <c r="F27" s="24">
        <f t="shared" si="8"/>
        <v>23</v>
      </c>
      <c r="G27" s="31">
        <f t="shared" si="8"/>
        <v>15797</v>
      </c>
    </row>
    <row r="29" ht="15">
      <c r="A29" s="32" t="s">
        <v>142</v>
      </c>
    </row>
    <row r="30" spans="1:7" ht="15">
      <c r="A30" s="33" t="s">
        <v>143</v>
      </c>
      <c r="B30" s="45"/>
      <c r="C30" s="45"/>
      <c r="D30" s="45"/>
      <c r="E30" s="45"/>
      <c r="F30" s="45"/>
      <c r="G30" s="45"/>
    </row>
    <row r="31" spans="1:7" ht="15">
      <c r="A31" s="34" t="s">
        <v>144</v>
      </c>
      <c r="B31" s="45"/>
      <c r="C31" s="45"/>
      <c r="D31" s="45"/>
      <c r="E31" s="45"/>
      <c r="F31" s="45"/>
      <c r="G31" s="45"/>
    </row>
    <row r="32" spans="1:7" ht="45" customHeight="1">
      <c r="A32" s="29" t="s">
        <v>12</v>
      </c>
      <c r="B32" s="44" t="s">
        <v>145</v>
      </c>
      <c r="C32" s="44"/>
      <c r="D32" s="44"/>
      <c r="E32" s="44"/>
      <c r="F32" s="44"/>
      <c r="G32" s="44"/>
    </row>
    <row r="33" spans="1:7" ht="15" customHeight="1">
      <c r="A33" s="24" t="s">
        <v>146</v>
      </c>
      <c r="B33" s="45"/>
      <c r="C33" s="45"/>
      <c r="D33" s="45"/>
      <c r="E33" s="45"/>
      <c r="F33" s="45"/>
      <c r="G33" s="45"/>
    </row>
    <row r="34" spans="1:7" ht="15" customHeight="1">
      <c r="A34" s="21" t="s">
        <v>54</v>
      </c>
      <c r="B34" s="45" t="s">
        <v>147</v>
      </c>
      <c r="C34" s="45"/>
      <c r="D34" s="45"/>
      <c r="E34" s="45"/>
      <c r="F34" s="45"/>
      <c r="G34" s="45"/>
    </row>
    <row r="35" spans="1:7" ht="15" customHeight="1">
      <c r="A35" s="21" t="s">
        <v>134</v>
      </c>
      <c r="B35" s="45" t="s">
        <v>148</v>
      </c>
      <c r="C35" s="45"/>
      <c r="D35" s="45"/>
      <c r="E35" s="45"/>
      <c r="F35" s="45"/>
      <c r="G35" s="45"/>
    </row>
    <row r="36" spans="1:7" ht="30" customHeight="1">
      <c r="A36" s="29" t="s">
        <v>135</v>
      </c>
      <c r="B36" s="44" t="s">
        <v>149</v>
      </c>
      <c r="C36" s="44"/>
      <c r="D36" s="44"/>
      <c r="E36" s="44"/>
      <c r="F36" s="44"/>
      <c r="G36" s="44"/>
    </row>
    <row r="37" spans="1:7" ht="15" customHeight="1">
      <c r="A37" s="21" t="s">
        <v>66</v>
      </c>
      <c r="B37" s="45" t="s">
        <v>150</v>
      </c>
      <c r="C37" s="45"/>
      <c r="D37" s="45"/>
      <c r="E37" s="45"/>
      <c r="F37" s="45"/>
      <c r="G37" s="45"/>
    </row>
    <row r="38" spans="1:7" ht="15" customHeight="1">
      <c r="A38" s="24" t="s">
        <v>69</v>
      </c>
      <c r="B38" s="45"/>
      <c r="C38" s="45"/>
      <c r="D38" s="45"/>
      <c r="E38" s="45"/>
      <c r="F38" s="45"/>
      <c r="G38" s="45"/>
    </row>
    <row r="39" spans="1:7" ht="15" customHeight="1">
      <c r="A39" s="21" t="s">
        <v>137</v>
      </c>
      <c r="B39" s="45" t="s">
        <v>151</v>
      </c>
      <c r="C39" s="45"/>
      <c r="D39" s="45"/>
      <c r="E39" s="45"/>
      <c r="F39" s="45"/>
      <c r="G39" s="45"/>
    </row>
    <row r="40" spans="1:7" ht="30" customHeight="1">
      <c r="A40" s="30" t="s">
        <v>138</v>
      </c>
      <c r="B40" s="46" t="s">
        <v>152</v>
      </c>
      <c r="C40" s="46"/>
      <c r="D40" s="46"/>
      <c r="E40" s="46"/>
      <c r="F40" s="46"/>
      <c r="G40" s="46"/>
    </row>
    <row r="41" spans="1:7" ht="15" customHeight="1">
      <c r="A41" s="21" t="s">
        <v>139</v>
      </c>
      <c r="B41" s="45" t="s">
        <v>153</v>
      </c>
      <c r="C41" s="45"/>
      <c r="D41" s="45"/>
      <c r="E41" s="45"/>
      <c r="F41" s="45"/>
      <c r="G41" s="45"/>
    </row>
    <row r="42" spans="1:7" ht="15" customHeight="1">
      <c r="A42" s="24" t="s">
        <v>91</v>
      </c>
      <c r="B42" s="45"/>
      <c r="C42" s="45"/>
      <c r="D42" s="45"/>
      <c r="E42" s="45"/>
      <c r="F42" s="45"/>
      <c r="G42" s="45"/>
    </row>
    <row r="43" spans="1:7" ht="30" customHeight="1">
      <c r="A43" s="29" t="s">
        <v>97</v>
      </c>
      <c r="B43" s="44" t="s">
        <v>154</v>
      </c>
      <c r="C43" s="44"/>
      <c r="D43" s="44"/>
      <c r="E43" s="44"/>
      <c r="F43" s="44"/>
      <c r="G43" s="44"/>
    </row>
    <row r="44" spans="1:7" ht="15">
      <c r="A44" s="35" t="s">
        <v>103</v>
      </c>
      <c r="B44" s="45"/>
      <c r="C44" s="45"/>
      <c r="D44" s="45"/>
      <c r="E44" s="45"/>
      <c r="F44" s="45"/>
      <c r="G44" s="45"/>
    </row>
    <row r="45" spans="1:7" ht="60" customHeight="1">
      <c r="A45" s="36" t="s">
        <v>105</v>
      </c>
      <c r="B45" s="44" t="s">
        <v>155</v>
      </c>
      <c r="C45" s="44"/>
      <c r="D45" s="44"/>
      <c r="E45" s="44"/>
      <c r="F45" s="44"/>
      <c r="G45" s="44"/>
    </row>
  </sheetData>
  <mergeCells count="19">
    <mergeCell ref="B38:G38"/>
    <mergeCell ref="B7:C7"/>
    <mergeCell ref="D7:E7"/>
    <mergeCell ref="F7:G7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39:G39"/>
    <mergeCell ref="B40:G40"/>
    <mergeCell ref="B41:G41"/>
    <mergeCell ref="B42:G42"/>
    <mergeCell ref="B43:G43"/>
    <mergeCell ref="B44:G4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1</xdr:col>
                <xdr:colOff>504825</xdr:colOff>
                <xdr:row>0</xdr:row>
                <xdr:rowOff>85725</xdr:rowOff>
              </from>
              <to>
                <xdr:col>2</xdr:col>
                <xdr:colOff>495300</xdr:colOff>
                <xdr:row>3</xdr:row>
                <xdr:rowOff>152400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Meena</cp:lastModifiedBy>
  <cp:lastPrinted>2019-08-08T07:03:27Z</cp:lastPrinted>
  <dcterms:created xsi:type="dcterms:W3CDTF">2019-08-07T07:07:54Z</dcterms:created>
  <dcterms:modified xsi:type="dcterms:W3CDTF">2019-08-08T07:04:45Z</dcterms:modified>
  <cp:category/>
  <cp:version/>
  <cp:contentType/>
  <cp:contentStatus/>
</cp:coreProperties>
</file>