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Aug 19 " sheetId="1" r:id="rId1"/>
    <sheet name="New Scheme Repor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<sst xmlns="http://schemas.openxmlformats.org/spreadsheetml/2006/main" count="203" uniqueCount="150">
  <si>
    <r>
      <t xml:space="preserve"> (</t>
    </r>
    <r>
      <rPr>
        <b/>
        <sz val="14"/>
        <rFont val="Rupee Foradian"/>
        <family val="2"/>
      </rPr>
      <t>`</t>
    </r>
    <r>
      <rPr>
        <b/>
        <sz val="14"/>
        <rFont val="Arial"/>
        <family val="2"/>
      </rPr>
      <t xml:space="preserve"> in Crore)</t>
    </r>
  </si>
  <si>
    <t xml:space="preserve">Sr </t>
  </si>
  <si>
    <t xml:space="preserve">Scheme Name </t>
  </si>
  <si>
    <t xml:space="preserve">No. of Schemes </t>
  </si>
  <si>
    <t>No. Of Folios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</si>
  <si>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</si>
  <si>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</si>
  <si>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</si>
  <si>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</si>
  <si>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</si>
  <si>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</si>
  <si>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</si>
  <si>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</si>
  <si>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</si>
  <si>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</si>
  <si>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</si>
  <si>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</si>
  <si>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</si>
  <si>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</si>
  <si>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</si>
  <si>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</si>
  <si>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</si>
  <si>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</si>
  <si>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</si>
  <si>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</si>
  <si>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</si>
  <si>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</si>
  <si>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</si>
  <si>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</si>
  <si>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</si>
  <si>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</si>
  <si>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</si>
  <si>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</si>
  <si>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</si>
  <si>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</si>
  <si>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</si>
  <si>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</si>
  <si>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</si>
  <si>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</si>
  <si>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</si>
  <si>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</si>
  <si>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</si>
  <si>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</si>
  <si>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</si>
  <si>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</si>
  <si>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</si>
  <si>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</si>
  <si>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</si>
  <si>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</si>
  <si>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</si>
  <si>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</si>
  <si>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</si>
  <si>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</si>
  <si>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</si>
  <si>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</si>
  <si>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</si>
  <si>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</si>
  <si>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</si>
  <si>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</si>
  <si>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</si>
  <si>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</si>
  <si>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</si>
  <si>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</si>
  <si>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</si>
  <si>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</si>
  <si>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</si>
  <si>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</si>
  <si>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</si>
  <si>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</si>
  <si>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</si>
  <si>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</si>
  <si>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</si>
  <si>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</si>
  <si>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</si>
  <si>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</si>
  <si>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</si>
  <si>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</si>
  <si>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</si>
  <si>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</si>
  <si>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</si>
  <si>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</si>
  <si>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</si>
  <si>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</si>
  <si>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</si>
  <si>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</si>
  <si>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</si>
  <si>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</si>
  <si>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</si>
  <si>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</si>
  <si>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</si>
  <si>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</si>
  <si>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</si>
  <si>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</si>
  <si>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</si>
  <si>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</si>
  <si>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</si>
  <si>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</si>
  <si>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</si>
  <si>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</si>
  <si>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</si>
  <si>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</si>
  <si>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</si>
  <si>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</si>
  <si>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</si>
  <si>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</si>
  <si>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</si>
  <si>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</si>
  <si>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</si>
  <si>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</si>
  <si>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</si>
  <si>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</si>
  <si>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</si>
  <si>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</si>
  <si>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</si>
  <si>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</si>
  <si>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</si>
  <si>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 (A + B + C)</t>
  </si>
  <si>
    <t>Fund of Funds Scheme (Domestic) **</t>
  </si>
  <si>
    <t>Note :</t>
  </si>
  <si>
    <t>** Data in respect Fund of Funds Domestic is shown for information only. The same is included in the respective underlying schemes.</t>
  </si>
  <si>
    <t>Open End</t>
  </si>
  <si>
    <t>Close End</t>
  </si>
  <si>
    <t>Total</t>
  </si>
  <si>
    <t>No. of Schemes</t>
  </si>
  <si>
    <t>Funds mobilized</t>
  </si>
  <si>
    <t>A. Income/ Debt Oriented Schemes</t>
  </si>
  <si>
    <t>Sub-total</t>
  </si>
  <si>
    <t>B. Growth/ Equity Oriented Schemes</t>
  </si>
  <si>
    <t xml:space="preserve">*NEW SCHEMES LAUNCHED : </t>
  </si>
  <si>
    <t>Open Ended schemes</t>
  </si>
  <si>
    <t xml:space="preserve">Income/ Debt Oriented Schemes </t>
  </si>
  <si>
    <t>Growth/ Equity Oriented Schemes</t>
  </si>
  <si>
    <r>
      <t xml:space="preserve"> (</t>
    </r>
    <r>
      <rPr>
        <b/>
        <sz val="11"/>
        <rFont val="Rupee Foradian"/>
        <family val="2"/>
      </rPr>
      <t>`</t>
    </r>
    <r>
      <rPr>
        <b/>
        <sz val="11"/>
        <rFont val="Arial"/>
        <family val="2"/>
      </rPr>
      <t xml:space="preserve"> in Crore)</t>
    </r>
  </si>
  <si>
    <t>Capital Protection Oriented Schemes  #</t>
  </si>
  <si>
    <t>Focussed Fund</t>
  </si>
  <si>
    <t xml:space="preserve">NEW SCHEMES LAUNCHED DURING AUGUST 2019 (ALLOTMENT COMPLETED)     </t>
  </si>
  <si>
    <t>Total  (A + B + C)</t>
  </si>
  <si>
    <t>PGIM India Overnight Fund and YES Overnight Fund</t>
  </si>
  <si>
    <t>Axis Money Market Fund</t>
  </si>
  <si>
    <t>Union Focussed Fund</t>
  </si>
  <si>
    <t>ICICI Prudential Private Banks ETF and Tata Nifty Private Bank ETF</t>
  </si>
  <si>
    <t>SBI FMP Series 15 (1123 Days), Series 16 (1116 Days) and Series 17 (1116 Days)</t>
  </si>
  <si>
    <t>C. Other Schemes</t>
  </si>
  <si>
    <t xml:space="preserve">Monthly Data for August 2019 </t>
  </si>
  <si>
    <t>Funds Mobilized for the month of August 2019</t>
  </si>
  <si>
    <t>Repurchase/
Redemption for the month of August 2019</t>
  </si>
  <si>
    <t>Net Inflow (+ve)/
Outflow (-ve) 
for the month of August 2019</t>
  </si>
  <si>
    <t>AUM as on 
31-Aug-2019</t>
  </si>
  <si>
    <t>Average Net Assets Under Management (AAUM) for the month of August 2019</t>
  </si>
  <si>
    <t>Released on 09-Sep-2019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</si>
</sst>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Rupee Foradian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</fonts>
  <fills count="5">
    <fill>
      <patternFill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18" applyNumberFormat="1" applyFont="1" applyBorder="1" applyAlignment="1">
      <alignment horizontal="right" vertical="center"/>
    </xf>
    <xf numFmtId="43" fontId="7" fillId="0" borderId="1" xfId="18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18" applyNumberFormat="1" applyFont="1" applyFill="1" applyBorder="1" applyAlignment="1">
      <alignment horizontal="right" vertical="center"/>
    </xf>
    <xf numFmtId="43" fontId="7" fillId="2" borderId="1" xfId="18" applyFont="1" applyFill="1" applyBorder="1" applyAlignment="1">
      <alignment horizontal="right" vertical="center"/>
    </xf>
    <xf numFmtId="164" fontId="6" fillId="0" borderId="1" xfId="18" applyNumberFormat="1" applyFont="1" applyBorder="1" applyAlignment="1">
      <alignment vertical="top" wrapText="1"/>
    </xf>
    <xf numFmtId="43" fontId="6" fillId="0" borderId="1" xfId="18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164" fontId="7" fillId="3" borderId="1" xfId="18" applyNumberFormat="1" applyFont="1" applyFill="1" applyBorder="1" applyAlignment="1">
      <alignment horizontal="right" vertical="center"/>
    </xf>
    <xf numFmtId="43" fontId="7" fillId="3" borderId="1" xfId="18" applyFont="1" applyFill="1" applyBorder="1" applyAlignment="1">
      <alignment horizontal="right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3" fontId="0" fillId="0" borderId="1" xfId="18" applyFont="1" applyBorder="1"/>
    <xf numFmtId="164" fontId="0" fillId="0" borderId="1" xfId="0" applyNumberFormat="1" applyBorder="1"/>
    <xf numFmtId="164" fontId="2" fillId="0" borderId="1" xfId="18" applyNumberFormat="1" applyFont="1" applyBorder="1"/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/>
    </xf>
    <xf numFmtId="43" fontId="2" fillId="0" borderId="1" xfId="18" applyFont="1" applyBorder="1"/>
    <xf numFmtId="0" fontId="0" fillId="0" borderId="1" xfId="0" applyBorder="1" applyAlignment="1">
      <alignment vertical="top"/>
    </xf>
    <xf numFmtId="164" fontId="2" fillId="0" borderId="1" xfId="0" applyNumberFormat="1" applyFont="1" applyBorder="1"/>
    <xf numFmtId="0" fontId="7" fillId="2" borderId="1" xfId="0" applyFont="1" applyFill="1" applyBorder="1" applyAlignment="1">
      <alignment horizontal="left" vertical="center" wrapText="1"/>
    </xf>
    <xf numFmtId="164" fontId="6" fillId="0" borderId="1" xfId="18" applyNumberFormat="1" applyFont="1" applyBorder="1" applyAlignment="1">
      <alignment horizontal="right" vertical="center"/>
    </xf>
    <xf numFmtId="43" fontId="6" fillId="0" borderId="1" xfId="18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971550</xdr:colOff>
          <xdr:row>0</xdr:row>
          <xdr:rowOff>66675</xdr:rowOff>
        </xdr:from>
        <xdr:to>
          <xdr:col>4</xdr:col>
          <xdr:colOff>514350</xdr:colOff>
          <xdr:row>0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47D0-3223-487B-BDC4-1290499AE4DF}">
  <sheetPr>
    <pageSetUpPr fitToPage="1"/>
  </sheetPr>
  <dimension ref="A1:I91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5"/>
  <cols>
    <col min="1" max="1" width="7.8515625" style="0" customWidth="1"/>
    <col min="2" max="2" width="44.7109375" style="0" customWidth="1"/>
    <col min="3" max="3" width="14.140625" style="0" customWidth="1"/>
    <col min="4" max="4" width="15.8515625" style="0" customWidth="1"/>
    <col min="5" max="5" width="17.00390625" style="0" customWidth="1"/>
    <col min="6" max="6" width="14.7109375" style="0" customWidth="1"/>
    <col min="7" max="7" width="19.140625" style="0" customWidth="1"/>
    <col min="8" max="8" width="15.57421875" style="0" customWidth="1"/>
    <col min="9" max="9" width="18.00390625" style="0" customWidth="1"/>
  </cols>
  <sheetData>
    <row r="1" spans="1:9" ht="54.7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15.75">
      <c r="A2" s="38" t="s">
        <v>143</v>
      </c>
      <c r="B2" s="39"/>
      <c r="C2" s="39"/>
      <c r="D2" s="39"/>
      <c r="E2" s="39"/>
      <c r="F2" s="39"/>
      <c r="G2" s="39"/>
      <c r="H2" s="39"/>
      <c r="I2" s="40"/>
    </row>
    <row r="3" spans="1:9" ht="18">
      <c r="A3" s="38"/>
      <c r="B3" s="39"/>
      <c r="C3" s="39"/>
      <c r="D3" s="39"/>
      <c r="E3" s="39"/>
      <c r="F3" s="39"/>
      <c r="G3" s="39"/>
      <c r="H3" s="40"/>
      <c r="I3" s="29" t="s">
        <v>0</v>
      </c>
    </row>
    <row r="4" spans="1:9" ht="102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144</v>
      </c>
      <c r="F4" s="30" t="s">
        <v>145</v>
      </c>
      <c r="G4" s="30" t="s">
        <v>146</v>
      </c>
      <c r="H4" s="30" t="s">
        <v>147</v>
      </c>
      <c r="I4" s="30" t="s">
        <v>148</v>
      </c>
    </row>
    <row r="5" spans="1:9" ht="15.75">
      <c r="A5" s="29" t="s">
        <v>5</v>
      </c>
      <c r="B5" s="31" t="s">
        <v>6</v>
      </c>
      <c r="C5" s="1"/>
      <c r="D5" s="1"/>
      <c r="E5" s="1"/>
      <c r="F5" s="1"/>
      <c r="G5" s="1"/>
      <c r="H5" s="1"/>
      <c r="I5" s="1"/>
    </row>
    <row r="6" spans="1:9" ht="15.75">
      <c r="A6" s="29" t="s">
        <v>7</v>
      </c>
      <c r="B6" s="31" t="s">
        <v>8</v>
      </c>
      <c r="C6" s="1"/>
      <c r="D6" s="1"/>
      <c r="E6" s="1"/>
      <c r="F6" s="1"/>
      <c r="G6" s="1"/>
      <c r="H6" s="1"/>
      <c r="I6" s="1"/>
    </row>
    <row r="7" spans="1:9" ht="15">
      <c r="A7" s="2" t="s">
        <v>9</v>
      </c>
      <c r="B7" s="3" t="s">
        <v>10</v>
      </c>
      <c r="C7" s="36">
        <v>25</v>
      </c>
      <c r="D7" s="36">
        <v>27066</v>
      </c>
      <c r="E7" s="37">
        <v>46662.90393402305</v>
      </c>
      <c r="F7" s="37">
        <v>47165.865523777145</v>
      </c>
      <c r="G7" s="37">
        <v>-502.96158975409344</v>
      </c>
      <c r="H7" s="37">
        <v>15349.064942428195</v>
      </c>
      <c r="I7" s="37">
        <v>20717.54436603366</v>
      </c>
    </row>
    <row r="8" spans="1:9" ht="15">
      <c r="A8" s="2" t="s">
        <v>11</v>
      </c>
      <c r="B8" s="3" t="s">
        <v>12</v>
      </c>
      <c r="C8" s="36">
        <v>40</v>
      </c>
      <c r="D8" s="36">
        <v>1642412</v>
      </c>
      <c r="E8" s="37">
        <v>1783635.6651860299</v>
      </c>
      <c r="F8" s="37">
        <v>1704207.4629650163</v>
      </c>
      <c r="G8" s="37">
        <v>79428.2022210136</v>
      </c>
      <c r="H8" s="37">
        <v>527472.5590576438</v>
      </c>
      <c r="I8" s="37">
        <v>549142.9777888784</v>
      </c>
    </row>
    <row r="9" spans="1:9" ht="15">
      <c r="A9" s="2" t="s">
        <v>13</v>
      </c>
      <c r="B9" s="3" t="s">
        <v>14</v>
      </c>
      <c r="C9" s="36">
        <v>26</v>
      </c>
      <c r="D9" s="36">
        <v>638945</v>
      </c>
      <c r="E9" s="37">
        <v>12733.808111059894</v>
      </c>
      <c r="F9" s="37">
        <v>9904.55731209524</v>
      </c>
      <c r="G9" s="37">
        <v>2829.2507989646547</v>
      </c>
      <c r="H9" s="37">
        <v>92951.11782653337</v>
      </c>
      <c r="I9" s="37">
        <v>90293.26375095826</v>
      </c>
    </row>
    <row r="10" spans="1:9" ht="15">
      <c r="A10" s="2" t="s">
        <v>15</v>
      </c>
      <c r="B10" s="3" t="s">
        <v>16</v>
      </c>
      <c r="C10" s="36">
        <v>26</v>
      </c>
      <c r="D10" s="36">
        <v>915412</v>
      </c>
      <c r="E10" s="37">
        <v>7516.07269716866</v>
      </c>
      <c r="F10" s="37">
        <v>6721.949510777311</v>
      </c>
      <c r="G10" s="37">
        <v>794.123186391349</v>
      </c>
      <c r="H10" s="37">
        <v>85923.26795833396</v>
      </c>
      <c r="I10" s="37">
        <v>85168.50659849659</v>
      </c>
    </row>
    <row r="11" spans="1:9" ht="15">
      <c r="A11" s="2" t="s">
        <v>17</v>
      </c>
      <c r="B11" s="3" t="s">
        <v>18</v>
      </c>
      <c r="C11" s="36">
        <v>19</v>
      </c>
      <c r="D11" s="36">
        <v>310190</v>
      </c>
      <c r="E11" s="37">
        <v>15376.033378792396</v>
      </c>
      <c r="F11" s="37">
        <v>11611.151941033822</v>
      </c>
      <c r="G11" s="37">
        <v>3764.881437758573</v>
      </c>
      <c r="H11" s="37">
        <v>69592.67040793019</v>
      </c>
      <c r="I11" s="37">
        <v>68226.48776366237</v>
      </c>
    </row>
    <row r="12" spans="1:9" ht="15">
      <c r="A12" s="2" t="s">
        <v>19</v>
      </c>
      <c r="B12" s="3" t="s">
        <v>20</v>
      </c>
      <c r="C12" s="36">
        <v>28</v>
      </c>
      <c r="D12" s="36">
        <v>284565</v>
      </c>
      <c r="E12" s="37">
        <v>3852.6369892230177</v>
      </c>
      <c r="F12" s="37">
        <v>2858.35458427877</v>
      </c>
      <c r="G12" s="37">
        <v>994.2824049442479</v>
      </c>
      <c r="H12" s="37">
        <v>84128.82757890163</v>
      </c>
      <c r="I12" s="37">
        <v>83296.49298758524</v>
      </c>
    </row>
    <row r="13" spans="1:9" ht="15">
      <c r="A13" s="2" t="s">
        <v>21</v>
      </c>
      <c r="B13" s="3" t="s">
        <v>22</v>
      </c>
      <c r="C13" s="36">
        <v>16</v>
      </c>
      <c r="D13" s="36">
        <v>227175</v>
      </c>
      <c r="E13" s="37">
        <v>551.3267850352509</v>
      </c>
      <c r="F13" s="37">
        <v>1112.4017916001121</v>
      </c>
      <c r="G13" s="37">
        <v>-561.0750065648613</v>
      </c>
      <c r="H13" s="37">
        <v>32906.07632729668</v>
      </c>
      <c r="I13" s="37">
        <v>33147.96008806286</v>
      </c>
    </row>
    <row r="14" spans="1:9" ht="15">
      <c r="A14" s="2" t="s">
        <v>23</v>
      </c>
      <c r="B14" s="3" t="s">
        <v>24</v>
      </c>
      <c r="C14" s="36">
        <v>13</v>
      </c>
      <c r="D14" s="36">
        <v>107611</v>
      </c>
      <c r="E14" s="37">
        <v>83.69457052754001</v>
      </c>
      <c r="F14" s="37">
        <v>111.96701104600015</v>
      </c>
      <c r="G14" s="37">
        <v>-28.272440518460144</v>
      </c>
      <c r="H14" s="37">
        <v>10001.719384683025</v>
      </c>
      <c r="I14" s="37">
        <v>9987.262814020822</v>
      </c>
    </row>
    <row r="15" spans="1:9" ht="15">
      <c r="A15" s="2" t="s">
        <v>25</v>
      </c>
      <c r="B15" s="3" t="s">
        <v>26</v>
      </c>
      <c r="C15" s="36">
        <v>2</v>
      </c>
      <c r="D15" s="36">
        <v>24038</v>
      </c>
      <c r="E15" s="37">
        <v>37.12768754300001</v>
      </c>
      <c r="F15" s="37">
        <v>26.541858519999998</v>
      </c>
      <c r="G15" s="37">
        <v>10.58582902300001</v>
      </c>
      <c r="H15" s="37">
        <v>1421.955146830753</v>
      </c>
      <c r="I15" s="37">
        <v>1421.278780253304</v>
      </c>
    </row>
    <row r="16" spans="1:9" ht="15">
      <c r="A16" s="2" t="s">
        <v>27</v>
      </c>
      <c r="B16" s="3" t="s">
        <v>28</v>
      </c>
      <c r="C16" s="36">
        <v>28</v>
      </c>
      <c r="D16" s="36">
        <v>213482</v>
      </c>
      <c r="E16" s="37">
        <v>376.1801303132029</v>
      </c>
      <c r="F16" s="37">
        <v>443.4494391309986</v>
      </c>
      <c r="G16" s="37">
        <v>-67.26930881779572</v>
      </c>
      <c r="H16" s="37">
        <v>19053.16078380411</v>
      </c>
      <c r="I16" s="37">
        <v>19057.280369440545</v>
      </c>
    </row>
    <row r="17" spans="1:9" ht="15">
      <c r="A17" s="2" t="s">
        <v>29</v>
      </c>
      <c r="B17" s="3" t="s">
        <v>30</v>
      </c>
      <c r="C17" s="36">
        <v>20</v>
      </c>
      <c r="D17" s="36">
        <v>250280</v>
      </c>
      <c r="E17" s="37">
        <v>5317.022286488147</v>
      </c>
      <c r="F17" s="37">
        <v>1738.750057592063</v>
      </c>
      <c r="G17" s="37">
        <v>3578.272228896084</v>
      </c>
      <c r="H17" s="37">
        <v>71285.55007178355</v>
      </c>
      <c r="I17" s="37">
        <v>69101.49226085472</v>
      </c>
    </row>
    <row r="18" spans="1:9" ht="15">
      <c r="A18" s="2" t="s">
        <v>31</v>
      </c>
      <c r="B18" s="3" t="s">
        <v>32</v>
      </c>
      <c r="C18" s="36">
        <v>20</v>
      </c>
      <c r="D18" s="36">
        <v>534794</v>
      </c>
      <c r="E18" s="37">
        <v>687.9943707118473</v>
      </c>
      <c r="F18" s="37">
        <v>2957.636044078554</v>
      </c>
      <c r="G18" s="37">
        <v>-2269.6416733667065</v>
      </c>
      <c r="H18" s="37">
        <v>68404.27230590809</v>
      </c>
      <c r="I18" s="37">
        <v>69426.73560114844</v>
      </c>
    </row>
    <row r="19" spans="1:9" ht="15">
      <c r="A19" s="2" t="s">
        <v>33</v>
      </c>
      <c r="B19" s="3" t="s">
        <v>34</v>
      </c>
      <c r="C19" s="36">
        <v>18</v>
      </c>
      <c r="D19" s="36">
        <v>106041</v>
      </c>
      <c r="E19" s="37">
        <v>3558.377694792296</v>
      </c>
      <c r="F19" s="37">
        <v>789.1571268110902</v>
      </c>
      <c r="G19" s="37">
        <v>2769.220567981206</v>
      </c>
      <c r="H19" s="37">
        <v>50516.51345161513</v>
      </c>
      <c r="I19" s="37">
        <v>49205.991473558825</v>
      </c>
    </row>
    <row r="20" spans="1:9" ht="15">
      <c r="A20" s="2" t="s">
        <v>35</v>
      </c>
      <c r="B20" s="3" t="s">
        <v>36</v>
      </c>
      <c r="C20" s="36">
        <v>22</v>
      </c>
      <c r="D20" s="36">
        <v>92198</v>
      </c>
      <c r="E20" s="37">
        <v>601.2908371784652</v>
      </c>
      <c r="F20" s="37">
        <v>294.0088336831759</v>
      </c>
      <c r="G20" s="37">
        <v>307.28200349528925</v>
      </c>
      <c r="H20" s="37">
        <v>8444.463420740507</v>
      </c>
      <c r="I20" s="37">
        <v>8238.112023980579</v>
      </c>
    </row>
    <row r="21" spans="1:9" ht="15">
      <c r="A21" s="2" t="s">
        <v>37</v>
      </c>
      <c r="B21" s="3" t="s">
        <v>38</v>
      </c>
      <c r="C21" s="36">
        <v>4</v>
      </c>
      <c r="D21" s="36">
        <v>23013</v>
      </c>
      <c r="E21" s="37">
        <v>64.651280746</v>
      </c>
      <c r="F21" s="37">
        <v>24.477785838999978</v>
      </c>
      <c r="G21" s="37">
        <v>40.17349490700002</v>
      </c>
      <c r="H21" s="37">
        <v>696.6037309049493</v>
      </c>
      <c r="I21" s="37">
        <v>679.4949697267809</v>
      </c>
    </row>
    <row r="22" spans="1:9" ht="15">
      <c r="A22" s="2" t="s">
        <v>39</v>
      </c>
      <c r="B22" s="3" t="s">
        <v>40</v>
      </c>
      <c r="C22" s="36">
        <v>7</v>
      </c>
      <c r="D22" s="36">
        <v>138704</v>
      </c>
      <c r="E22" s="37">
        <v>1784.9771553794362</v>
      </c>
      <c r="F22" s="37">
        <v>1745.2668159620007</v>
      </c>
      <c r="G22" s="37">
        <v>39.710339417435534</v>
      </c>
      <c r="H22" s="37">
        <v>31685.790915635906</v>
      </c>
      <c r="I22" s="37">
        <v>31821.215521264392</v>
      </c>
    </row>
    <row r="23" spans="1:9" ht="30">
      <c r="A23" s="6" t="s">
        <v>41</v>
      </c>
      <c r="B23" s="35" t="s">
        <v>42</v>
      </c>
      <c r="C23" s="7">
        <v>314</v>
      </c>
      <c r="D23" s="7">
        <v>5535926</v>
      </c>
      <c r="E23" s="8">
        <v>1882839.7630950124</v>
      </c>
      <c r="F23" s="8">
        <v>1791712.9986012413</v>
      </c>
      <c r="G23" s="8">
        <v>91126.7644937705</v>
      </c>
      <c r="H23" s="8">
        <v>1169833.6133109739</v>
      </c>
      <c r="I23" s="8">
        <v>1188932.0971579256</v>
      </c>
    </row>
    <row r="24" spans="1:9" ht="15">
      <c r="A24" s="1"/>
      <c r="B24" s="3" t="s">
        <v>41</v>
      </c>
      <c r="C24" s="9"/>
      <c r="D24" s="9"/>
      <c r="E24" s="10"/>
      <c r="F24" s="10"/>
      <c r="G24" s="10"/>
      <c r="H24" s="10"/>
      <c r="I24" s="10"/>
    </row>
    <row r="25" spans="1:9" ht="15.75">
      <c r="A25" s="29" t="s">
        <v>43</v>
      </c>
      <c r="B25" s="31" t="s">
        <v>44</v>
      </c>
      <c r="C25" s="9"/>
      <c r="D25" s="9"/>
      <c r="E25" s="10"/>
      <c r="F25" s="10"/>
      <c r="G25" s="10"/>
      <c r="H25" s="10"/>
      <c r="I25" s="10"/>
    </row>
    <row r="26" spans="1:9" ht="15">
      <c r="A26" s="2" t="s">
        <v>45</v>
      </c>
      <c r="B26" s="3" t="s">
        <v>46</v>
      </c>
      <c r="C26" s="36">
        <v>34</v>
      </c>
      <c r="D26" s="36">
        <v>8653330</v>
      </c>
      <c r="E26" s="37">
        <v>3118.164864229597</v>
      </c>
      <c r="F26" s="37">
        <v>1536.8491382923294</v>
      </c>
      <c r="G26" s="37">
        <v>1581.3157259372674</v>
      </c>
      <c r="H26" s="37">
        <v>135831.6607150729</v>
      </c>
      <c r="I26" s="37">
        <v>134633.88164711368</v>
      </c>
    </row>
    <row r="27" spans="1:9" ht="15">
      <c r="A27" s="2" t="s">
        <v>47</v>
      </c>
      <c r="B27" s="3" t="s">
        <v>48</v>
      </c>
      <c r="C27" s="36">
        <v>30</v>
      </c>
      <c r="D27" s="36">
        <v>9145535</v>
      </c>
      <c r="E27" s="37">
        <v>4190.0901633868925</v>
      </c>
      <c r="F27" s="37">
        <v>1607.1172090234777</v>
      </c>
      <c r="G27" s="37">
        <v>2582.972954363415</v>
      </c>
      <c r="H27" s="37">
        <v>136377.54359443046</v>
      </c>
      <c r="I27" s="37">
        <v>135158.02009839145</v>
      </c>
    </row>
    <row r="28" spans="1:9" ht="15">
      <c r="A28" s="2" t="s">
        <v>49</v>
      </c>
      <c r="B28" s="3" t="s">
        <v>50</v>
      </c>
      <c r="C28" s="36">
        <v>24</v>
      </c>
      <c r="D28" s="36">
        <v>4489848</v>
      </c>
      <c r="E28" s="37">
        <v>1129.0937457263226</v>
      </c>
      <c r="F28" s="37">
        <v>566.7609824142796</v>
      </c>
      <c r="G28" s="37">
        <v>562.332763312043</v>
      </c>
      <c r="H28" s="37">
        <v>50257.34174104818</v>
      </c>
      <c r="I28" s="37">
        <v>49806.60997751139</v>
      </c>
    </row>
    <row r="29" spans="1:9" ht="15">
      <c r="A29" s="2" t="s">
        <v>51</v>
      </c>
      <c r="B29" s="3" t="s">
        <v>52</v>
      </c>
      <c r="C29" s="36">
        <v>25</v>
      </c>
      <c r="D29" s="36">
        <v>6282366</v>
      </c>
      <c r="E29" s="37">
        <v>1855.932746639688</v>
      </c>
      <c r="F29" s="37">
        <v>788.114303069683</v>
      </c>
      <c r="G29" s="37">
        <v>1067.818443570005</v>
      </c>
      <c r="H29" s="37">
        <v>73617.87734585423</v>
      </c>
      <c r="I29" s="37">
        <v>72872.86037202297</v>
      </c>
    </row>
    <row r="30" spans="1:9" ht="15">
      <c r="A30" s="2" t="s">
        <v>53</v>
      </c>
      <c r="B30" s="3" t="s">
        <v>54</v>
      </c>
      <c r="C30" s="36">
        <v>21</v>
      </c>
      <c r="D30" s="36">
        <v>5081960</v>
      </c>
      <c r="E30" s="37">
        <v>1832.6319313962567</v>
      </c>
      <c r="F30" s="37">
        <v>525.3719287636318</v>
      </c>
      <c r="G30" s="37">
        <v>1307.260002632625</v>
      </c>
      <c r="H30" s="37">
        <v>43051.76920981027</v>
      </c>
      <c r="I30" s="37">
        <v>42370.66837993842</v>
      </c>
    </row>
    <row r="31" spans="1:9" ht="15">
      <c r="A31" s="2" t="s">
        <v>55</v>
      </c>
      <c r="B31" s="3" t="s">
        <v>56</v>
      </c>
      <c r="C31" s="36">
        <v>6</v>
      </c>
      <c r="D31" s="36">
        <v>494483</v>
      </c>
      <c r="E31" s="37">
        <v>24.160611340000003</v>
      </c>
      <c r="F31" s="37">
        <v>59.75317560799999</v>
      </c>
      <c r="G31" s="37">
        <v>-35.59256426799999</v>
      </c>
      <c r="H31" s="37">
        <v>4381.725285277214</v>
      </c>
      <c r="I31" s="37">
        <v>4347.485514194763</v>
      </c>
    </row>
    <row r="32" spans="1:9" ht="15">
      <c r="A32" s="2" t="s">
        <v>57</v>
      </c>
      <c r="B32" s="3" t="s">
        <v>58</v>
      </c>
      <c r="C32" s="36">
        <v>18</v>
      </c>
      <c r="D32" s="36">
        <v>4406331</v>
      </c>
      <c r="E32" s="37">
        <v>981.4261384640004</v>
      </c>
      <c r="F32" s="37">
        <v>731.1573290389242</v>
      </c>
      <c r="G32" s="37">
        <v>250.26880942507614</v>
      </c>
      <c r="H32" s="37">
        <v>53926.98563987031</v>
      </c>
      <c r="I32" s="37">
        <v>53609.75816530149</v>
      </c>
    </row>
    <row r="33" spans="1:9" ht="15">
      <c r="A33" s="2" t="s">
        <v>59</v>
      </c>
      <c r="B33" s="3" t="s">
        <v>60</v>
      </c>
      <c r="C33" s="36">
        <v>21</v>
      </c>
      <c r="D33" s="36">
        <v>3095145</v>
      </c>
      <c r="E33" s="37">
        <v>1477.2165609266676</v>
      </c>
      <c r="F33" s="37">
        <v>682.1854275275741</v>
      </c>
      <c r="G33" s="37">
        <v>795.0311333990935</v>
      </c>
      <c r="H33" s="37">
        <v>39698.94863866486</v>
      </c>
      <c r="I33" s="37">
        <v>39375.88374514974</v>
      </c>
    </row>
    <row r="34" spans="1:9" ht="15">
      <c r="A34" s="2" t="s">
        <v>61</v>
      </c>
      <c r="B34" s="3" t="s">
        <v>62</v>
      </c>
      <c r="C34" s="36">
        <v>95</v>
      </c>
      <c r="D34" s="36">
        <v>6440071</v>
      </c>
      <c r="E34" s="37">
        <v>1018.8753326416727</v>
      </c>
      <c r="F34" s="37">
        <v>804.8151060251294</v>
      </c>
      <c r="G34" s="37">
        <v>214.06022661654333</v>
      </c>
      <c r="H34" s="37">
        <v>59239.334185925545</v>
      </c>
      <c r="I34" s="37">
        <v>58963.371440109244</v>
      </c>
    </row>
    <row r="35" spans="1:9" ht="15">
      <c r="A35" s="2" t="s">
        <v>63</v>
      </c>
      <c r="B35" s="3" t="s">
        <v>64</v>
      </c>
      <c r="C35" s="36">
        <v>43</v>
      </c>
      <c r="D35" s="36">
        <v>11732237</v>
      </c>
      <c r="E35" s="37">
        <v>1274.4710177486713</v>
      </c>
      <c r="F35" s="37">
        <v>447.50437233794037</v>
      </c>
      <c r="G35" s="37">
        <v>826.966645410731</v>
      </c>
      <c r="H35" s="37">
        <v>88333.98281639951</v>
      </c>
      <c r="I35" s="37">
        <v>87752.73451401952</v>
      </c>
    </row>
    <row r="36" spans="1:9" ht="15">
      <c r="A36" s="6" t="s">
        <v>41</v>
      </c>
      <c r="B36" s="6" t="s">
        <v>65</v>
      </c>
      <c r="C36" s="7">
        <v>317</v>
      </c>
      <c r="D36" s="7">
        <v>59821306</v>
      </c>
      <c r="E36" s="8">
        <v>16902.063112499767</v>
      </c>
      <c r="F36" s="8">
        <v>7749.628972100969</v>
      </c>
      <c r="G36" s="8">
        <v>9152.4341403988</v>
      </c>
      <c r="H36" s="8">
        <v>684717.1691723536</v>
      </c>
      <c r="I36" s="8">
        <v>678891.2738537526</v>
      </c>
    </row>
    <row r="37" spans="1:9" ht="15">
      <c r="A37" s="1"/>
      <c r="B37" s="3" t="s">
        <v>41</v>
      </c>
      <c r="C37" s="9"/>
      <c r="D37" s="9"/>
      <c r="E37" s="10"/>
      <c r="F37" s="10"/>
      <c r="G37" s="10"/>
      <c r="H37" s="10"/>
      <c r="I37" s="10"/>
    </row>
    <row r="38" spans="1:9" ht="15.75">
      <c r="A38" s="29" t="s">
        <v>66</v>
      </c>
      <c r="B38" s="31" t="s">
        <v>67</v>
      </c>
      <c r="C38" s="9"/>
      <c r="D38" s="9"/>
      <c r="E38" s="10"/>
      <c r="F38" s="10"/>
      <c r="G38" s="10"/>
      <c r="H38" s="10"/>
      <c r="I38" s="10"/>
    </row>
    <row r="39" spans="1:9" ht="15">
      <c r="A39" s="2" t="s">
        <v>68</v>
      </c>
      <c r="B39" s="3" t="s">
        <v>69</v>
      </c>
      <c r="C39" s="36">
        <v>21</v>
      </c>
      <c r="D39" s="36">
        <v>421120</v>
      </c>
      <c r="E39" s="37">
        <v>81.49884131751315</v>
      </c>
      <c r="F39" s="37">
        <v>300.62431924597286</v>
      </c>
      <c r="G39" s="37">
        <v>-219.1254779284597</v>
      </c>
      <c r="H39" s="37">
        <v>14055.865579352576</v>
      </c>
      <c r="I39" s="37">
        <v>14156.253351389547</v>
      </c>
    </row>
    <row r="40" spans="1:9" ht="15">
      <c r="A40" s="2" t="s">
        <v>70</v>
      </c>
      <c r="B40" s="3" t="s">
        <v>71</v>
      </c>
      <c r="C40" s="36">
        <v>33</v>
      </c>
      <c r="D40" s="36">
        <v>5459299</v>
      </c>
      <c r="E40" s="37">
        <v>1903.235371930683</v>
      </c>
      <c r="F40" s="37">
        <v>2782.4460009907634</v>
      </c>
      <c r="G40" s="37">
        <v>-879.2106290600805</v>
      </c>
      <c r="H40" s="37">
        <v>136278.70748797897</v>
      </c>
      <c r="I40" s="37">
        <v>137281.90535814667</v>
      </c>
    </row>
    <row r="41" spans="1:9" ht="15">
      <c r="A41" s="2" t="s">
        <v>72</v>
      </c>
      <c r="B41" s="3" t="s">
        <v>73</v>
      </c>
      <c r="C41" s="36">
        <v>21</v>
      </c>
      <c r="D41" s="36">
        <v>2526452</v>
      </c>
      <c r="E41" s="37">
        <v>2360.749923941741</v>
      </c>
      <c r="F41" s="37">
        <v>1504.2412726034681</v>
      </c>
      <c r="G41" s="37">
        <v>856.508651338273</v>
      </c>
      <c r="H41" s="37">
        <v>91317.566199187</v>
      </c>
      <c r="I41" s="37">
        <v>91446.34614331683</v>
      </c>
    </row>
    <row r="42" spans="1:9" ht="15">
      <c r="A42" s="2" t="s">
        <v>74</v>
      </c>
      <c r="B42" s="3" t="s">
        <v>75</v>
      </c>
      <c r="C42" s="36">
        <v>7</v>
      </c>
      <c r="D42" s="36">
        <v>611170</v>
      </c>
      <c r="E42" s="37">
        <v>282.35932252199996</v>
      </c>
      <c r="F42" s="37">
        <v>189.51092163872045</v>
      </c>
      <c r="G42" s="37">
        <v>92.84840088327951</v>
      </c>
      <c r="H42" s="37">
        <v>12256.119190320254</v>
      </c>
      <c r="I42" s="37">
        <v>12338.068634180185</v>
      </c>
    </row>
    <row r="43" spans="1:9" ht="15">
      <c r="A43" s="2" t="s">
        <v>76</v>
      </c>
      <c r="B43" s="3" t="s">
        <v>77</v>
      </c>
      <c r="C43" s="36">
        <v>23</v>
      </c>
      <c r="D43" s="36">
        <v>274757</v>
      </c>
      <c r="E43" s="37">
        <v>9740.318579731425</v>
      </c>
      <c r="F43" s="37">
        <v>4037.384487048219</v>
      </c>
      <c r="G43" s="37">
        <v>5702.9340926832065</v>
      </c>
      <c r="H43" s="37">
        <v>68540.76784542197</v>
      </c>
      <c r="I43" s="37">
        <v>67978.32722881128</v>
      </c>
    </row>
    <row r="44" spans="1:9" ht="15">
      <c r="A44" s="2" t="s">
        <v>78</v>
      </c>
      <c r="B44" s="3" t="s">
        <v>79</v>
      </c>
      <c r="C44" s="36">
        <v>23</v>
      </c>
      <c r="D44" s="36">
        <v>366407</v>
      </c>
      <c r="E44" s="37">
        <v>132.87596837786487</v>
      </c>
      <c r="F44" s="37">
        <v>740.2561876303412</v>
      </c>
      <c r="G44" s="37">
        <v>-607.3802192524763</v>
      </c>
      <c r="H44" s="37">
        <v>16260.997570134552</v>
      </c>
      <c r="I44" s="37">
        <v>16712.586081887905</v>
      </c>
    </row>
    <row r="45" spans="1:9" ht="15">
      <c r="A45" s="6" t="s">
        <v>41</v>
      </c>
      <c r="B45" s="6" t="s">
        <v>80</v>
      </c>
      <c r="C45" s="7">
        <v>128</v>
      </c>
      <c r="D45" s="7">
        <v>9659205</v>
      </c>
      <c r="E45" s="8">
        <v>14501.038007821227</v>
      </c>
      <c r="F45" s="8">
        <v>9554.463189157485</v>
      </c>
      <c r="G45" s="8">
        <v>4946.574818663743</v>
      </c>
      <c r="H45" s="8">
        <v>338710.0238723953</v>
      </c>
      <c r="I45" s="8">
        <v>339913.48679773236</v>
      </c>
    </row>
    <row r="46" spans="1:9" ht="15">
      <c r="A46" s="1"/>
      <c r="B46" s="3" t="s">
        <v>41</v>
      </c>
      <c r="C46" s="9"/>
      <c r="D46" s="9"/>
      <c r="E46" s="10"/>
      <c r="F46" s="10"/>
      <c r="G46" s="10"/>
      <c r="H46" s="10"/>
      <c r="I46" s="10"/>
    </row>
    <row r="47" spans="1:9" ht="15.75">
      <c r="A47" s="29" t="s">
        <v>81</v>
      </c>
      <c r="B47" s="31" t="s">
        <v>82</v>
      </c>
      <c r="C47" s="9"/>
      <c r="D47" s="9"/>
      <c r="E47" s="10"/>
      <c r="F47" s="10"/>
      <c r="G47" s="10"/>
      <c r="H47" s="10"/>
      <c r="I47" s="10"/>
    </row>
    <row r="48" spans="1:9" ht="15">
      <c r="A48" s="2" t="s">
        <v>83</v>
      </c>
      <c r="B48" s="3" t="s">
        <v>84</v>
      </c>
      <c r="C48" s="36">
        <v>21</v>
      </c>
      <c r="D48" s="36">
        <v>2499044</v>
      </c>
      <c r="E48" s="37">
        <v>163.750265355</v>
      </c>
      <c r="F48" s="37">
        <v>56.74718030499997</v>
      </c>
      <c r="G48" s="37">
        <v>107.00308505000004</v>
      </c>
      <c r="H48" s="37">
        <v>8408.960048577677</v>
      </c>
      <c r="I48" s="37">
        <v>8347.80565965921</v>
      </c>
    </row>
    <row r="49" spans="1:9" ht="15">
      <c r="A49" s="2" t="s">
        <v>85</v>
      </c>
      <c r="B49" s="3" t="s">
        <v>86</v>
      </c>
      <c r="C49" s="36">
        <v>9</v>
      </c>
      <c r="D49" s="36">
        <v>2886043</v>
      </c>
      <c r="E49" s="37">
        <v>67.82439531600005</v>
      </c>
      <c r="F49" s="37">
        <v>31.012736127386006</v>
      </c>
      <c r="G49" s="37">
        <v>36.811659188614044</v>
      </c>
      <c r="H49" s="37">
        <v>7975.108106344051</v>
      </c>
      <c r="I49" s="37">
        <v>7932.788716787984</v>
      </c>
    </row>
    <row r="50" spans="1:9" ht="15">
      <c r="A50" s="6" t="s">
        <v>41</v>
      </c>
      <c r="B50" s="6" t="s">
        <v>87</v>
      </c>
      <c r="C50" s="7">
        <v>30</v>
      </c>
      <c r="D50" s="7">
        <v>5385087</v>
      </c>
      <c r="E50" s="8">
        <v>231.57466067100006</v>
      </c>
      <c r="F50" s="8">
        <v>87.75991643238598</v>
      </c>
      <c r="G50" s="8">
        <v>143.81474423861408</v>
      </c>
      <c r="H50" s="8">
        <v>16384.068154921726</v>
      </c>
      <c r="I50" s="8">
        <v>16280.594376447196</v>
      </c>
    </row>
    <row r="51" spans="1:9" ht="15">
      <c r="A51" s="1"/>
      <c r="B51" s="3" t="s">
        <v>41</v>
      </c>
      <c r="C51" s="9"/>
      <c r="D51" s="9"/>
      <c r="E51" s="10"/>
      <c r="F51" s="10"/>
      <c r="G51" s="10"/>
      <c r="H51" s="10"/>
      <c r="I51" s="10"/>
    </row>
    <row r="52" spans="1:9" ht="15.75">
      <c r="A52" s="29" t="s">
        <v>88</v>
      </c>
      <c r="B52" s="31" t="s">
        <v>89</v>
      </c>
      <c r="C52" s="9"/>
      <c r="D52" s="9"/>
      <c r="E52" s="10"/>
      <c r="F52" s="10"/>
      <c r="G52" s="10"/>
      <c r="H52" s="10"/>
      <c r="I52" s="10"/>
    </row>
    <row r="53" spans="1:9" ht="15">
      <c r="A53" s="2" t="s">
        <v>90</v>
      </c>
      <c r="B53" s="3" t="s">
        <v>91</v>
      </c>
      <c r="C53" s="36">
        <v>25</v>
      </c>
      <c r="D53" s="36">
        <v>344798</v>
      </c>
      <c r="E53" s="37">
        <v>464.4598184838171</v>
      </c>
      <c r="F53" s="37">
        <v>118.5612812013726</v>
      </c>
      <c r="G53" s="37">
        <v>345.8985372824445</v>
      </c>
      <c r="H53" s="37">
        <v>5971.842747313914</v>
      </c>
      <c r="I53" s="37">
        <v>5815.334108739594</v>
      </c>
    </row>
    <row r="54" spans="1:9" ht="15">
      <c r="A54" s="2" t="s">
        <v>92</v>
      </c>
      <c r="B54" s="3" t="s">
        <v>93</v>
      </c>
      <c r="C54" s="36">
        <v>12</v>
      </c>
      <c r="D54" s="36">
        <v>349636</v>
      </c>
      <c r="E54" s="37">
        <v>161.60251844</v>
      </c>
      <c r="F54" s="37">
        <v>16.316139097012865</v>
      </c>
      <c r="G54" s="37">
        <v>145.28637934298715</v>
      </c>
      <c r="H54" s="37">
        <v>5798.515962644244</v>
      </c>
      <c r="I54" s="37">
        <v>5451.716037154713</v>
      </c>
    </row>
    <row r="55" spans="1:9" ht="15">
      <c r="A55" s="2" t="s">
        <v>94</v>
      </c>
      <c r="B55" s="3" t="s">
        <v>95</v>
      </c>
      <c r="C55" s="36">
        <v>71</v>
      </c>
      <c r="D55" s="36">
        <v>1138040</v>
      </c>
      <c r="E55" s="37">
        <v>5088.257257826997</v>
      </c>
      <c r="F55" s="37">
        <v>6805.808107765999</v>
      </c>
      <c r="G55" s="37">
        <v>-1717.5508499390016</v>
      </c>
      <c r="H55" s="37">
        <v>139921.9255255229</v>
      </c>
      <c r="I55" s="37">
        <v>141618.81061812164</v>
      </c>
    </row>
    <row r="56" spans="1:9" ht="15">
      <c r="A56" s="2" t="s">
        <v>96</v>
      </c>
      <c r="B56" s="3" t="s">
        <v>97</v>
      </c>
      <c r="C56" s="36">
        <v>29</v>
      </c>
      <c r="D56" s="36">
        <v>135136</v>
      </c>
      <c r="E56" s="37">
        <v>73.67823666749902</v>
      </c>
      <c r="F56" s="37">
        <v>31.688437519628565</v>
      </c>
      <c r="G56" s="37">
        <v>41.98979914787046</v>
      </c>
      <c r="H56" s="37">
        <v>2232.5005610845947</v>
      </c>
      <c r="I56" s="37">
        <v>2172.277289221238</v>
      </c>
    </row>
    <row r="57" spans="1:9" ht="15">
      <c r="A57" s="6" t="s">
        <v>41</v>
      </c>
      <c r="B57" s="6" t="s">
        <v>98</v>
      </c>
      <c r="C57" s="7">
        <v>137</v>
      </c>
      <c r="D57" s="7">
        <v>1967610</v>
      </c>
      <c r="E57" s="8">
        <v>5787.997831418314</v>
      </c>
      <c r="F57" s="8">
        <v>6972.373965584014</v>
      </c>
      <c r="G57" s="8">
        <v>-1184.3761341656996</v>
      </c>
      <c r="H57" s="8">
        <v>153924.78479656565</v>
      </c>
      <c r="I57" s="8">
        <v>155058.1380532372</v>
      </c>
    </row>
    <row r="58" spans="1:9" ht="15">
      <c r="A58" s="1"/>
      <c r="B58" s="3" t="s">
        <v>41</v>
      </c>
      <c r="C58" s="9"/>
      <c r="D58" s="9"/>
      <c r="E58" s="10"/>
      <c r="F58" s="10"/>
      <c r="G58" s="10"/>
      <c r="H58" s="10"/>
      <c r="I58" s="10"/>
    </row>
    <row r="59" spans="1:9" ht="15">
      <c r="A59" s="11" t="s">
        <v>41</v>
      </c>
      <c r="B59" s="11" t="s">
        <v>99</v>
      </c>
      <c r="C59" s="12">
        <v>926</v>
      </c>
      <c r="D59" s="12">
        <v>82369134</v>
      </c>
      <c r="E59" s="13">
        <v>1920262.4367074226</v>
      </c>
      <c r="F59" s="13">
        <v>1816077.2246445161</v>
      </c>
      <c r="G59" s="13">
        <v>104185.21206290595</v>
      </c>
      <c r="H59" s="13">
        <v>2363569.6593072102</v>
      </c>
      <c r="I59" s="13">
        <v>2379075.5902390946</v>
      </c>
    </row>
    <row r="60" spans="1:9" ht="15">
      <c r="A60" s="1"/>
      <c r="B60" s="3" t="s">
        <v>41</v>
      </c>
      <c r="C60" s="9"/>
      <c r="D60" s="9"/>
      <c r="E60" s="10"/>
      <c r="F60" s="10"/>
      <c r="G60" s="10"/>
      <c r="H60" s="10"/>
      <c r="I60" s="10"/>
    </row>
    <row r="61" spans="1:9" ht="15.75">
      <c r="A61" s="29" t="s">
        <v>100</v>
      </c>
      <c r="B61" s="31" t="s">
        <v>101</v>
      </c>
      <c r="C61" s="9"/>
      <c r="D61" s="9"/>
      <c r="E61" s="10"/>
      <c r="F61" s="10"/>
      <c r="G61" s="10"/>
      <c r="H61" s="10"/>
      <c r="I61" s="10"/>
    </row>
    <row r="62" spans="1:9" ht="15.75">
      <c r="A62" s="29" t="s">
        <v>7</v>
      </c>
      <c r="B62" s="31" t="s">
        <v>8</v>
      </c>
      <c r="C62" s="9"/>
      <c r="D62" s="9"/>
      <c r="E62" s="10"/>
      <c r="F62" s="10"/>
      <c r="G62" s="10"/>
      <c r="H62" s="10"/>
      <c r="I62" s="10"/>
    </row>
    <row r="63" spans="1:9" ht="15">
      <c r="A63" s="2" t="s">
        <v>102</v>
      </c>
      <c r="B63" s="3" t="s">
        <v>103</v>
      </c>
      <c r="C63" s="36">
        <v>754</v>
      </c>
      <c r="D63" s="36">
        <v>896120</v>
      </c>
      <c r="E63" s="37">
        <v>329.2401066020002</v>
      </c>
      <c r="F63" s="37">
        <v>1657.4176779364025</v>
      </c>
      <c r="G63" s="37">
        <v>-1328.1775713344023</v>
      </c>
      <c r="H63" s="37">
        <v>138892.66267237737</v>
      </c>
      <c r="I63" s="37">
        <v>139357.39425591455</v>
      </c>
    </row>
    <row r="64" spans="1:9" ht="15">
      <c r="A64" s="2" t="s">
        <v>104</v>
      </c>
      <c r="B64" s="3" t="s">
        <v>133</v>
      </c>
      <c r="C64" s="36">
        <v>38</v>
      </c>
      <c r="D64" s="36">
        <v>148964</v>
      </c>
      <c r="E64" s="37">
        <v>0</v>
      </c>
      <c r="F64" s="37">
        <v>6.141706885999497</v>
      </c>
      <c r="G64" s="37">
        <v>-6.141706885999497</v>
      </c>
      <c r="H64" s="37">
        <v>5648.022465702064</v>
      </c>
      <c r="I64" s="37">
        <v>5710.700325251124</v>
      </c>
    </row>
    <row r="65" spans="1:9" ht="15">
      <c r="A65" s="2" t="s">
        <v>105</v>
      </c>
      <c r="B65" s="3" t="s">
        <v>106</v>
      </c>
      <c r="C65" s="36">
        <v>9</v>
      </c>
      <c r="D65" s="36">
        <v>89</v>
      </c>
      <c r="E65" s="37">
        <v>0</v>
      </c>
      <c r="F65" s="37">
        <v>0</v>
      </c>
      <c r="G65" s="37">
        <v>0</v>
      </c>
      <c r="H65" s="37">
        <v>2397.859606689978</v>
      </c>
      <c r="I65" s="37">
        <v>2391.2878778566583</v>
      </c>
    </row>
    <row r="66" spans="1:9" ht="15">
      <c r="A66" s="2" t="s">
        <v>107</v>
      </c>
      <c r="B66" s="3" t="s">
        <v>108</v>
      </c>
      <c r="C66" s="36">
        <v>43</v>
      </c>
      <c r="D66" s="36">
        <v>93977</v>
      </c>
      <c r="E66" s="37">
        <v>0</v>
      </c>
      <c r="F66" s="37">
        <v>160.9147688883097</v>
      </c>
      <c r="G66" s="37">
        <v>-160.9147688883097</v>
      </c>
      <c r="H66" s="37">
        <v>3989.5895312138664</v>
      </c>
      <c r="I66" s="37">
        <v>4331.242142212458</v>
      </c>
    </row>
    <row r="67" spans="1:9" ht="15">
      <c r="A67" s="6" t="s">
        <v>41</v>
      </c>
      <c r="B67" s="6" t="s">
        <v>109</v>
      </c>
      <c r="C67" s="7">
        <v>844</v>
      </c>
      <c r="D67" s="7">
        <v>1139150</v>
      </c>
      <c r="E67" s="8">
        <v>329.2401066020002</v>
      </c>
      <c r="F67" s="8">
        <v>1824.4741537107118</v>
      </c>
      <c r="G67" s="8">
        <v>-1495.2340471087116</v>
      </c>
      <c r="H67" s="8">
        <v>150928.13427598326</v>
      </c>
      <c r="I67" s="8">
        <v>151790.6246012348</v>
      </c>
    </row>
    <row r="68" spans="1:9" ht="15">
      <c r="A68" s="1"/>
      <c r="B68" s="3" t="s">
        <v>41</v>
      </c>
      <c r="C68" s="9"/>
      <c r="D68" s="9"/>
      <c r="E68" s="10"/>
      <c r="F68" s="10"/>
      <c r="G68" s="10"/>
      <c r="H68" s="10"/>
      <c r="I68" s="10"/>
    </row>
    <row r="69" spans="1:9" ht="15.75">
      <c r="A69" s="29" t="s">
        <v>43</v>
      </c>
      <c r="B69" s="31" t="s">
        <v>44</v>
      </c>
      <c r="C69" s="9"/>
      <c r="D69" s="9"/>
      <c r="E69" s="10"/>
      <c r="F69" s="10"/>
      <c r="G69" s="10"/>
      <c r="H69" s="10"/>
      <c r="I69" s="10"/>
    </row>
    <row r="70" spans="1:9" ht="15">
      <c r="A70" s="2" t="s">
        <v>102</v>
      </c>
      <c r="B70" s="3" t="s">
        <v>64</v>
      </c>
      <c r="C70" s="36">
        <v>26</v>
      </c>
      <c r="D70" s="36">
        <v>496021</v>
      </c>
      <c r="E70" s="37">
        <v>0</v>
      </c>
      <c r="F70" s="37">
        <v>9.724775910526915</v>
      </c>
      <c r="G70" s="37">
        <v>-9.724775910526915</v>
      </c>
      <c r="H70" s="37">
        <v>4039.031226647835</v>
      </c>
      <c r="I70" s="37">
        <v>4033.0697990484196</v>
      </c>
    </row>
    <row r="71" spans="1:9" ht="15">
      <c r="A71" s="2" t="s">
        <v>104</v>
      </c>
      <c r="B71" s="3" t="s">
        <v>110</v>
      </c>
      <c r="C71" s="36">
        <v>96</v>
      </c>
      <c r="D71" s="36">
        <v>1264690</v>
      </c>
      <c r="E71" s="37">
        <v>0</v>
      </c>
      <c r="F71" s="37">
        <v>52.66079092199993</v>
      </c>
      <c r="G71" s="37">
        <v>-52.66079092199993</v>
      </c>
      <c r="H71" s="37">
        <v>27277.611730878096</v>
      </c>
      <c r="I71" s="37">
        <v>27195.292238532533</v>
      </c>
    </row>
    <row r="72" spans="1:9" ht="15">
      <c r="A72" s="6" t="s">
        <v>41</v>
      </c>
      <c r="B72" s="6" t="s">
        <v>111</v>
      </c>
      <c r="C72" s="7">
        <v>122</v>
      </c>
      <c r="D72" s="7">
        <v>1760711</v>
      </c>
      <c r="E72" s="8">
        <v>0</v>
      </c>
      <c r="F72" s="8">
        <v>62.38556683252685</v>
      </c>
      <c r="G72" s="8">
        <v>-62.38556683252685</v>
      </c>
      <c r="H72" s="8">
        <v>31316.64295752593</v>
      </c>
      <c r="I72" s="8">
        <v>31228.36203758095</v>
      </c>
    </row>
    <row r="73" spans="1:9" ht="15">
      <c r="A73" s="1"/>
      <c r="B73" s="2" t="s">
        <v>41</v>
      </c>
      <c r="C73" s="9"/>
      <c r="D73" s="9"/>
      <c r="E73" s="10"/>
      <c r="F73" s="10"/>
      <c r="G73" s="10"/>
      <c r="H73" s="10"/>
      <c r="I73" s="10"/>
    </row>
    <row r="74" spans="1:9" ht="15">
      <c r="A74" s="2" t="s">
        <v>66</v>
      </c>
      <c r="B74" s="3" t="s">
        <v>89</v>
      </c>
      <c r="C74" s="36">
        <v>0</v>
      </c>
      <c r="D74" s="36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</row>
    <row r="75" spans="1:9" ht="15">
      <c r="A75" s="1"/>
      <c r="B75" s="1"/>
      <c r="C75" s="9"/>
      <c r="D75" s="9"/>
      <c r="E75" s="10"/>
      <c r="F75" s="10"/>
      <c r="G75" s="10"/>
      <c r="H75" s="10"/>
      <c r="I75" s="10"/>
    </row>
    <row r="76" spans="1:9" ht="15">
      <c r="A76" s="11" t="s">
        <v>41</v>
      </c>
      <c r="B76" s="11" t="s">
        <v>112</v>
      </c>
      <c r="C76" s="12">
        <v>966</v>
      </c>
      <c r="D76" s="12">
        <v>2899861</v>
      </c>
      <c r="E76" s="13">
        <v>329.2401066020002</v>
      </c>
      <c r="F76" s="13">
        <v>1886.8597205432386</v>
      </c>
      <c r="G76" s="13">
        <v>-1557.6196139412384</v>
      </c>
      <c r="H76" s="13">
        <v>182244.7772335092</v>
      </c>
      <c r="I76" s="13">
        <v>183018.98663881575</v>
      </c>
    </row>
    <row r="77" spans="1:9" ht="15">
      <c r="A77" s="1"/>
      <c r="B77" s="3" t="s">
        <v>41</v>
      </c>
      <c r="C77" s="9"/>
      <c r="D77" s="9"/>
      <c r="E77" s="10"/>
      <c r="F77" s="10"/>
      <c r="G77" s="10"/>
      <c r="H77" s="10"/>
      <c r="I77" s="10"/>
    </row>
    <row r="78" spans="1:9" ht="15.75">
      <c r="A78" s="29" t="s">
        <v>113</v>
      </c>
      <c r="B78" s="31" t="s">
        <v>114</v>
      </c>
      <c r="C78" s="9"/>
      <c r="D78" s="9"/>
      <c r="E78" s="10"/>
      <c r="F78" s="10"/>
      <c r="G78" s="10"/>
      <c r="H78" s="10"/>
      <c r="I78" s="10"/>
    </row>
    <row r="79" spans="1:9" ht="15">
      <c r="A79" s="2" t="s">
        <v>7</v>
      </c>
      <c r="B79" s="3" t="s">
        <v>8</v>
      </c>
      <c r="C79" s="36">
        <v>25</v>
      </c>
      <c r="D79" s="36">
        <v>4360</v>
      </c>
      <c r="E79" s="37">
        <v>0.05296746400000174</v>
      </c>
      <c r="F79" s="37">
        <v>89.37866280699996</v>
      </c>
      <c r="G79" s="37">
        <v>-89.32569534299995</v>
      </c>
      <c r="H79" s="37">
        <v>1604.303593440394</v>
      </c>
      <c r="I79" s="37">
        <v>1664.8235920338848</v>
      </c>
    </row>
    <row r="80" spans="1:9" ht="15">
      <c r="A80" s="1"/>
      <c r="B80" s="1"/>
      <c r="C80" s="9"/>
      <c r="D80" s="9"/>
      <c r="E80" s="10"/>
      <c r="F80" s="10"/>
      <c r="G80" s="10"/>
      <c r="H80" s="10"/>
      <c r="I80" s="10"/>
    </row>
    <row r="81" spans="1:9" ht="15">
      <c r="A81" s="2" t="s">
        <v>43</v>
      </c>
      <c r="B81" s="3" t="s">
        <v>44</v>
      </c>
      <c r="C81" s="36">
        <v>1</v>
      </c>
      <c r="D81" s="36">
        <v>7867</v>
      </c>
      <c r="E81" s="37">
        <v>0</v>
      </c>
      <c r="F81" s="37">
        <v>0</v>
      </c>
      <c r="G81" s="37">
        <v>0</v>
      </c>
      <c r="H81" s="37">
        <v>175.02402931659478</v>
      </c>
      <c r="I81" s="37">
        <v>175.39790113393036</v>
      </c>
    </row>
    <row r="82" spans="1:9" ht="15">
      <c r="A82" s="1"/>
      <c r="B82" s="1"/>
      <c r="C82" s="9"/>
      <c r="D82" s="9"/>
      <c r="E82" s="10"/>
      <c r="F82" s="10"/>
      <c r="G82" s="10"/>
      <c r="H82" s="10"/>
      <c r="I82" s="10"/>
    </row>
    <row r="83" spans="1:9" ht="15">
      <c r="A83" s="2" t="s">
        <v>66</v>
      </c>
      <c r="B83" s="3" t="s">
        <v>89</v>
      </c>
      <c r="C83" s="36">
        <v>0</v>
      </c>
      <c r="D83" s="36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</row>
    <row r="84" spans="1:9" ht="15">
      <c r="A84" s="1"/>
      <c r="B84" s="1"/>
      <c r="C84" s="9"/>
      <c r="D84" s="9"/>
      <c r="E84" s="10"/>
      <c r="F84" s="10"/>
      <c r="G84" s="10"/>
      <c r="H84" s="10"/>
      <c r="I84" s="10"/>
    </row>
    <row r="85" spans="1:9" ht="15">
      <c r="A85" s="11" t="s">
        <v>41</v>
      </c>
      <c r="B85" s="11" t="s">
        <v>115</v>
      </c>
      <c r="C85" s="12">
        <v>26</v>
      </c>
      <c r="D85" s="12">
        <v>12227</v>
      </c>
      <c r="E85" s="13">
        <v>0.05296746400000174</v>
      </c>
      <c r="F85" s="13">
        <v>89.37866280699996</v>
      </c>
      <c r="G85" s="13">
        <v>-89.32569534299995</v>
      </c>
      <c r="H85" s="13">
        <v>1779.3276227569888</v>
      </c>
      <c r="I85" s="13">
        <v>1840.2214931678152</v>
      </c>
    </row>
    <row r="86" spans="1:9" ht="15">
      <c r="A86" s="1"/>
      <c r="B86" s="2" t="s">
        <v>41</v>
      </c>
      <c r="C86" s="9"/>
      <c r="D86" s="9"/>
      <c r="E86" s="10"/>
      <c r="F86" s="10"/>
      <c r="G86" s="10"/>
      <c r="H86" s="10"/>
      <c r="I86" s="10"/>
    </row>
    <row r="87" spans="1:9" ht="15">
      <c r="A87" s="11" t="s">
        <v>41</v>
      </c>
      <c r="B87" s="11" t="s">
        <v>116</v>
      </c>
      <c r="C87" s="12">
        <v>1918</v>
      </c>
      <c r="D87" s="12">
        <v>85281222</v>
      </c>
      <c r="E87" s="13">
        <v>1920591.7297814887</v>
      </c>
      <c r="F87" s="13">
        <v>1818053.4630278663</v>
      </c>
      <c r="G87" s="13">
        <v>102538.26675362172</v>
      </c>
      <c r="H87" s="13">
        <v>2547593.7641634764</v>
      </c>
      <c r="I87" s="13">
        <v>2563934.798371078</v>
      </c>
    </row>
    <row r="88" spans="1:9" ht="15">
      <c r="A88" s="1"/>
      <c r="B88" s="2" t="s">
        <v>41</v>
      </c>
      <c r="C88" s="9"/>
      <c r="D88" s="9"/>
      <c r="E88" s="10"/>
      <c r="F88" s="10"/>
      <c r="G88" s="10"/>
      <c r="H88" s="10"/>
      <c r="I88" s="10"/>
    </row>
    <row r="89" spans="1:9" ht="15">
      <c r="A89" s="1"/>
      <c r="B89" s="3" t="s">
        <v>117</v>
      </c>
      <c r="C89" s="4">
        <v>42</v>
      </c>
      <c r="D89" s="4">
        <v>480582</v>
      </c>
      <c r="E89" s="5">
        <v>830.3824644810002</v>
      </c>
      <c r="F89" s="5">
        <v>123.46841712459582</v>
      </c>
      <c r="G89" s="5">
        <v>706.9140473564044</v>
      </c>
      <c r="H89" s="5">
        <v>7352.626440626316</v>
      </c>
      <c r="I89" s="5">
        <v>6941.511241807823</v>
      </c>
    </row>
    <row r="90" ht="15">
      <c r="H90" s="14" t="s">
        <v>149</v>
      </c>
    </row>
    <row r="91" spans="1:9" ht="15">
      <c r="A91" s="15" t="s">
        <v>118</v>
      </c>
      <c r="B91" s="41" t="s">
        <v>119</v>
      </c>
      <c r="C91" s="41"/>
      <c r="D91" s="41"/>
      <c r="E91" s="41"/>
      <c r="F91" s="41"/>
      <c r="G91" s="41"/>
      <c r="H91" s="41"/>
      <c r="I91" s="41"/>
    </row>
  </sheetData>
  <mergeCells count="4">
    <mergeCell ref="A2:I2"/>
    <mergeCell ref="A3:H3"/>
    <mergeCell ref="B91:I91"/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971550</xdr:colOff>
                <xdr:row>0</xdr:row>
                <xdr:rowOff>66675</xdr:rowOff>
              </from>
              <to>
                <xdr:col>4</xdr:col>
                <xdr:colOff>514350</xdr:colOff>
                <xdr:row>0</xdr:row>
                <xdr:rowOff>685800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8F38-9CEA-4EC2-BCD5-12981AFA8E82}">
  <sheetPr>
    <pageSetUpPr fitToPage="1"/>
  </sheetPr>
  <dimension ref="A5:G32"/>
  <sheetViews>
    <sheetView workbookViewId="0" topLeftCell="A1">
      <selection activeCell="A18" sqref="A18"/>
    </sheetView>
  </sheetViews>
  <sheetFormatPr defaultColWidth="9.140625" defaultRowHeight="15"/>
  <cols>
    <col min="1" max="1" width="34.421875" style="0" customWidth="1"/>
    <col min="2" max="2" width="9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9.57421875" style="0" customWidth="1"/>
    <col min="7" max="7" width="11.140625" style="0" customWidth="1"/>
  </cols>
  <sheetData>
    <row r="5" ht="15">
      <c r="A5" s="14" t="s">
        <v>135</v>
      </c>
    </row>
    <row r="6" spans="1:6" ht="15">
      <c r="A6" s="14"/>
      <c r="F6" s="28" t="s">
        <v>132</v>
      </c>
    </row>
    <row r="7" spans="1:7" ht="15">
      <c r="A7" s="16"/>
      <c r="B7" s="45" t="s">
        <v>120</v>
      </c>
      <c r="C7" s="45"/>
      <c r="D7" s="45" t="s">
        <v>121</v>
      </c>
      <c r="E7" s="45"/>
      <c r="F7" s="45" t="s">
        <v>122</v>
      </c>
      <c r="G7" s="45"/>
    </row>
    <row r="8" spans="1:7" ht="30">
      <c r="A8" s="17"/>
      <c r="B8" s="18" t="s">
        <v>123</v>
      </c>
      <c r="C8" s="18" t="s">
        <v>124</v>
      </c>
      <c r="D8" s="18" t="s">
        <v>123</v>
      </c>
      <c r="E8" s="18" t="s">
        <v>124</v>
      </c>
      <c r="F8" s="18" t="s">
        <v>123</v>
      </c>
      <c r="G8" s="18" t="s">
        <v>124</v>
      </c>
    </row>
    <row r="9" spans="1:7" ht="15">
      <c r="A9" s="19" t="s">
        <v>125</v>
      </c>
      <c r="B9" s="16"/>
      <c r="C9" s="16"/>
      <c r="D9" s="16"/>
      <c r="E9" s="16"/>
      <c r="F9" s="16"/>
      <c r="G9" s="16"/>
    </row>
    <row r="10" spans="1:7" ht="15">
      <c r="A10" s="16" t="s">
        <v>10</v>
      </c>
      <c r="B10" s="16">
        <v>2</v>
      </c>
      <c r="C10" s="16">
        <v>245</v>
      </c>
      <c r="D10" s="20">
        <v>0</v>
      </c>
      <c r="E10" s="20">
        <v>0</v>
      </c>
      <c r="F10" s="21">
        <f>B10+D10</f>
        <v>2</v>
      </c>
      <c r="G10" s="21">
        <f>C10+E10</f>
        <v>245</v>
      </c>
    </row>
    <row r="11" spans="1:7" ht="15">
      <c r="A11" s="16" t="s">
        <v>18</v>
      </c>
      <c r="B11" s="16">
        <v>1</v>
      </c>
      <c r="C11" s="16">
        <v>532</v>
      </c>
      <c r="D11" s="20">
        <v>0</v>
      </c>
      <c r="E11" s="20">
        <v>0</v>
      </c>
      <c r="F11" s="21">
        <f>B11+D11</f>
        <v>1</v>
      </c>
      <c r="G11" s="21">
        <f>C11+E11</f>
        <v>532</v>
      </c>
    </row>
    <row r="12" spans="1:7" ht="15">
      <c r="A12" s="16" t="s">
        <v>103</v>
      </c>
      <c r="B12" s="20">
        <v>0</v>
      </c>
      <c r="C12" s="20">
        <v>0</v>
      </c>
      <c r="D12" s="16">
        <v>3</v>
      </c>
      <c r="E12" s="16">
        <v>329</v>
      </c>
      <c r="F12" s="21">
        <f aca="true" t="shared" si="0" ref="F12:G12">B12+D12</f>
        <v>3</v>
      </c>
      <c r="G12" s="21">
        <f t="shared" si="0"/>
        <v>329</v>
      </c>
    </row>
    <row r="13" spans="1:7" ht="15">
      <c r="A13" s="19" t="s">
        <v>126</v>
      </c>
      <c r="B13" s="19">
        <f aca="true" t="shared" si="1" ref="B13:G13">SUM(B10:B12)</f>
        <v>3</v>
      </c>
      <c r="C13" s="22">
        <f t="shared" si="1"/>
        <v>777</v>
      </c>
      <c r="D13" s="19">
        <f t="shared" si="1"/>
        <v>3</v>
      </c>
      <c r="E13" s="19">
        <f t="shared" si="1"/>
        <v>329</v>
      </c>
      <c r="F13" s="19">
        <f t="shared" si="1"/>
        <v>6</v>
      </c>
      <c r="G13" s="22">
        <f t="shared" si="1"/>
        <v>1106</v>
      </c>
    </row>
    <row r="14" spans="1:7" ht="15">
      <c r="A14" s="19" t="s">
        <v>127</v>
      </c>
      <c r="B14" s="16"/>
      <c r="C14" s="16"/>
      <c r="D14" s="16"/>
      <c r="E14" s="16"/>
      <c r="F14" s="16"/>
      <c r="G14" s="16"/>
    </row>
    <row r="15" spans="1:7" ht="15">
      <c r="A15" s="16" t="s">
        <v>134</v>
      </c>
      <c r="B15" s="16">
        <v>1</v>
      </c>
      <c r="C15" s="16">
        <v>225</v>
      </c>
      <c r="D15" s="20">
        <v>0</v>
      </c>
      <c r="E15" s="20">
        <v>0</v>
      </c>
      <c r="F15" s="21">
        <f aca="true" t="shared" si="2" ref="F15:G15">B15+D15</f>
        <v>1</v>
      </c>
      <c r="G15" s="21">
        <f t="shared" si="2"/>
        <v>225</v>
      </c>
    </row>
    <row r="16" spans="1:7" ht="15">
      <c r="A16" s="19" t="s">
        <v>126</v>
      </c>
      <c r="B16" s="19">
        <f aca="true" t="shared" si="3" ref="B16:G16">SUM(B15:B15)</f>
        <v>1</v>
      </c>
      <c r="C16" s="19">
        <f t="shared" si="3"/>
        <v>225</v>
      </c>
      <c r="D16" s="32">
        <f t="shared" si="3"/>
        <v>0</v>
      </c>
      <c r="E16" s="32">
        <f t="shared" si="3"/>
        <v>0</v>
      </c>
      <c r="F16" s="22">
        <f t="shared" si="3"/>
        <v>1</v>
      </c>
      <c r="G16" s="22">
        <f t="shared" si="3"/>
        <v>225</v>
      </c>
    </row>
    <row r="17" spans="1:7" ht="15">
      <c r="A17" s="19" t="s">
        <v>142</v>
      </c>
      <c r="B17" s="19"/>
      <c r="C17" s="19"/>
      <c r="D17" s="32"/>
      <c r="E17" s="32"/>
      <c r="F17" s="22"/>
      <c r="G17" s="22"/>
    </row>
    <row r="18" spans="1:7" ht="15">
      <c r="A18" s="16" t="s">
        <v>95</v>
      </c>
      <c r="B18" s="16">
        <v>2</v>
      </c>
      <c r="C18" s="21">
        <v>32</v>
      </c>
      <c r="D18" s="20">
        <v>0</v>
      </c>
      <c r="E18" s="20">
        <v>0</v>
      </c>
      <c r="F18" s="21">
        <f aca="true" t="shared" si="4" ref="F18:G18">B18+D18</f>
        <v>2</v>
      </c>
      <c r="G18" s="21">
        <f t="shared" si="4"/>
        <v>32</v>
      </c>
    </row>
    <row r="19" spans="1:7" ht="15">
      <c r="A19" s="19" t="s">
        <v>126</v>
      </c>
      <c r="B19" s="19">
        <f>B18</f>
        <v>2</v>
      </c>
      <c r="C19" s="19">
        <f>C18</f>
        <v>32</v>
      </c>
      <c r="D19" s="32">
        <f aca="true" t="shared" si="5" ref="D19:G19">D18</f>
        <v>0</v>
      </c>
      <c r="E19" s="32">
        <f t="shared" si="5"/>
        <v>0</v>
      </c>
      <c r="F19" s="34">
        <f t="shared" si="5"/>
        <v>2</v>
      </c>
      <c r="G19" s="34">
        <f t="shared" si="5"/>
        <v>32</v>
      </c>
    </row>
    <row r="20" spans="1:7" ht="15">
      <c r="A20" s="19" t="s">
        <v>136</v>
      </c>
      <c r="B20" s="19">
        <f>B13+B16+B19</f>
        <v>6</v>
      </c>
      <c r="C20" s="34">
        <f>C13+C16+C19</f>
        <v>1034</v>
      </c>
      <c r="D20" s="19">
        <f aca="true" t="shared" si="6" ref="D20:G20">D13+D16+D19</f>
        <v>3</v>
      </c>
      <c r="E20" s="34">
        <f t="shared" si="6"/>
        <v>329</v>
      </c>
      <c r="F20" s="19">
        <f t="shared" si="6"/>
        <v>9</v>
      </c>
      <c r="G20" s="34">
        <f t="shared" si="6"/>
        <v>1363</v>
      </c>
    </row>
    <row r="22" ht="15">
      <c r="A22" s="23" t="s">
        <v>128</v>
      </c>
    </row>
    <row r="23" spans="1:7" ht="15">
      <c r="A23" s="24" t="s">
        <v>129</v>
      </c>
      <c r="B23" s="44"/>
      <c r="C23" s="44"/>
      <c r="D23" s="44"/>
      <c r="E23" s="44"/>
      <c r="F23" s="44"/>
      <c r="G23" s="44"/>
    </row>
    <row r="24" spans="1:7" ht="15">
      <c r="A24" s="25" t="s">
        <v>130</v>
      </c>
      <c r="B24" s="44"/>
      <c r="C24" s="44"/>
      <c r="D24" s="44"/>
      <c r="E24" s="44"/>
      <c r="F24" s="44"/>
      <c r="G24" s="44"/>
    </row>
    <row r="25" spans="1:7" ht="15" customHeight="1">
      <c r="A25" s="33" t="s">
        <v>10</v>
      </c>
      <c r="B25" s="43" t="s">
        <v>137</v>
      </c>
      <c r="C25" s="43"/>
      <c r="D25" s="43"/>
      <c r="E25" s="43"/>
      <c r="F25" s="43"/>
      <c r="G25" s="43"/>
    </row>
    <row r="26" spans="1:7" ht="15" customHeight="1">
      <c r="A26" s="16" t="s">
        <v>18</v>
      </c>
      <c r="B26" s="43" t="s">
        <v>138</v>
      </c>
      <c r="C26" s="43"/>
      <c r="D26" s="43"/>
      <c r="E26" s="43"/>
      <c r="F26" s="43"/>
      <c r="G26" s="43"/>
    </row>
    <row r="27" spans="1:7" ht="15" customHeight="1">
      <c r="A27" s="19" t="s">
        <v>131</v>
      </c>
      <c r="B27" s="44"/>
      <c r="C27" s="44"/>
      <c r="D27" s="44"/>
      <c r="E27" s="44"/>
      <c r="F27" s="44"/>
      <c r="G27" s="44"/>
    </row>
    <row r="28" spans="1:7" ht="15" customHeight="1">
      <c r="A28" s="16" t="s">
        <v>134</v>
      </c>
      <c r="B28" s="44" t="s">
        <v>139</v>
      </c>
      <c r="C28" s="44"/>
      <c r="D28" s="44"/>
      <c r="E28" s="44"/>
      <c r="F28" s="44"/>
      <c r="G28" s="44"/>
    </row>
    <row r="29" spans="1:7" ht="15" customHeight="1">
      <c r="A29" s="19" t="s">
        <v>89</v>
      </c>
      <c r="B29" s="44"/>
      <c r="C29" s="44"/>
      <c r="D29" s="44"/>
      <c r="E29" s="44"/>
      <c r="F29" s="44"/>
      <c r="G29" s="44"/>
    </row>
    <row r="30" spans="1:7" ht="15" customHeight="1">
      <c r="A30" s="33" t="s">
        <v>95</v>
      </c>
      <c r="B30" s="43" t="s">
        <v>140</v>
      </c>
      <c r="C30" s="43"/>
      <c r="D30" s="43"/>
      <c r="E30" s="43"/>
      <c r="F30" s="43"/>
      <c r="G30" s="43"/>
    </row>
    <row r="31" spans="1:7" ht="15">
      <c r="A31" s="27" t="s">
        <v>101</v>
      </c>
      <c r="B31" s="44"/>
      <c r="C31" s="44"/>
      <c r="D31" s="44"/>
      <c r="E31" s="44"/>
      <c r="F31" s="44"/>
      <c r="G31" s="44"/>
    </row>
    <row r="32" spans="1:7" ht="15">
      <c r="A32" s="26" t="s">
        <v>103</v>
      </c>
      <c r="B32" s="43" t="s">
        <v>141</v>
      </c>
      <c r="C32" s="43"/>
      <c r="D32" s="43"/>
      <c r="E32" s="43"/>
      <c r="F32" s="43"/>
      <c r="G32" s="43"/>
    </row>
  </sheetData>
  <mergeCells count="13">
    <mergeCell ref="B30:G30"/>
    <mergeCell ref="B31:G31"/>
    <mergeCell ref="B32:G32"/>
    <mergeCell ref="B7:C7"/>
    <mergeCell ref="D7:E7"/>
    <mergeCell ref="F7:G7"/>
    <mergeCell ref="B23:G23"/>
    <mergeCell ref="B24:G24"/>
    <mergeCell ref="B25:G25"/>
    <mergeCell ref="B26:G26"/>
    <mergeCell ref="B27:G27"/>
    <mergeCell ref="B28:G28"/>
    <mergeCell ref="B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4"/>
  <drawing r:id="rId3"/>
  <legacyDrawing r:id="rId2"/>
  <oleObjects>
    <mc:AlternateContent xmlns:mc="http://schemas.openxmlformats.org/markup-compatibility/2006">
      <mc:Choice Requires="x14">
        <oleObject progId="Word.Picture.8" shapeId="2051" r:id="rId1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2051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2019-09-09T08:11:52Z</cp:lastPrinted>
  <dcterms:created xsi:type="dcterms:W3CDTF">2019-06-10T05:55:52Z</dcterms:created>
  <dcterms:modified xsi:type="dcterms:W3CDTF">2019-09-09T08:11:55Z</dcterms:modified>
  <cp:category/>
  <cp:version/>
  <cp:contentType/>
  <cp:contentStatus/>
</cp:coreProperties>
</file>